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6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600" yWindow="60" windowWidth="19320" windowHeight="9015" firstSheet="1" activeTab="5"/>
  </bookViews>
  <sheets>
    <sheet name="(1) Used PMA" sheetId="1" r:id="rId1"/>
    <sheet name="(2) Pivot of (1)" sheetId="5" r:id="rId2"/>
    <sheet name="(3) Fossil taxa" sheetId="6" r:id="rId3"/>
    <sheet name="(4) Pivot of (3), Köppen freq" sheetId="7" r:id="rId4"/>
    <sheet name="(5) Pivot of (3), veg types" sheetId="9" r:id="rId5"/>
    <sheet name="copy of (4) for figure" sheetId="10" r:id="rId6"/>
  </sheets>
  <definedNames>
    <definedName name="_xlnm._FilterDatabase" localSheetId="0" hidden="1">'(1) Used PMA'!$A$1:$T$343</definedName>
    <definedName name="_xlnm._FilterDatabase" localSheetId="2" hidden="1">'(3) Fossil taxa'!$A$1:$X$259</definedName>
  </definedNames>
  <calcPr calcId="145621"/>
  <pivotCaches>
    <pivotCache cacheId="0" r:id="rId7"/>
    <pivotCache cacheId="1" r:id="rId8"/>
    <pivotCache cacheId="2" r:id="rId9"/>
  </pivotCaches>
</workbook>
</file>

<file path=xl/calcChain.xml><?xml version="1.0" encoding="utf-8"?>
<calcChain xmlns="http://schemas.openxmlformats.org/spreadsheetml/2006/main">
  <c r="A16" i="10" l="1"/>
  <c r="P26" i="10" l="1"/>
  <c r="O26" i="10"/>
  <c r="N26" i="10"/>
  <c r="M26" i="10"/>
  <c r="L26" i="10"/>
  <c r="K26" i="10"/>
  <c r="J26" i="10"/>
  <c r="I26" i="10"/>
  <c r="H26" i="10"/>
  <c r="G26" i="10"/>
  <c r="F26" i="10"/>
  <c r="E26" i="10"/>
  <c r="D26" i="10"/>
  <c r="C26" i="10"/>
  <c r="B26" i="10"/>
  <c r="Q26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B25" i="10"/>
  <c r="Q25" i="10"/>
  <c r="A25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B24" i="10"/>
  <c r="Q24" i="10"/>
  <c r="A24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B23" i="10"/>
  <c r="Q23" i="10"/>
  <c r="A23" i="10"/>
  <c r="P22" i="10"/>
  <c r="O22" i="10"/>
  <c r="N22" i="10"/>
  <c r="M22" i="10"/>
  <c r="L22" i="10"/>
  <c r="K22" i="10"/>
  <c r="J22" i="10"/>
  <c r="I22" i="10"/>
  <c r="H22" i="10"/>
  <c r="G22" i="10"/>
  <c r="F22" i="10"/>
  <c r="E22" i="10"/>
  <c r="D22" i="10"/>
  <c r="C22" i="10"/>
  <c r="B22" i="10"/>
  <c r="Q22" i="10"/>
  <c r="A22" i="10"/>
  <c r="P21" i="10"/>
  <c r="O21" i="10"/>
  <c r="N21" i="10"/>
  <c r="M21" i="10"/>
  <c r="L21" i="10"/>
  <c r="K21" i="10"/>
  <c r="J21" i="10"/>
  <c r="I21" i="10"/>
  <c r="H21" i="10"/>
  <c r="G21" i="10"/>
  <c r="F21" i="10"/>
  <c r="E21" i="10"/>
  <c r="D21" i="10"/>
  <c r="C21" i="10"/>
  <c r="B21" i="10"/>
  <c r="Q21" i="10"/>
  <c r="A21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B20" i="10"/>
  <c r="Q20" i="10"/>
  <c r="A20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B19" i="10"/>
  <c r="Q19" i="10"/>
  <c r="A19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C18" i="10"/>
  <c r="B18" i="10"/>
  <c r="Q18" i="10"/>
  <c r="A18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B17" i="10"/>
  <c r="Q17" i="10"/>
  <c r="A17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6" i="10"/>
  <c r="B16" i="10"/>
  <c r="Q16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B15" i="10"/>
  <c r="I13" i="9" l="1"/>
  <c r="I3" i="9"/>
  <c r="I4" i="9"/>
  <c r="I5" i="9"/>
  <c r="I6" i="9"/>
  <c r="I7" i="9"/>
  <c r="I8" i="9"/>
  <c r="I9" i="9"/>
  <c r="I10" i="9"/>
  <c r="I11" i="9"/>
  <c r="I12" i="9"/>
  <c r="N12" i="9"/>
  <c r="N11" i="9"/>
  <c r="N10" i="9"/>
  <c r="N9" i="9"/>
  <c r="N8" i="9"/>
  <c r="N7" i="9"/>
  <c r="N6" i="9"/>
  <c r="N5" i="9"/>
  <c r="N4" i="9"/>
  <c r="N3" i="9"/>
  <c r="J2" i="9"/>
  <c r="K2" i="9"/>
  <c r="L2" i="9"/>
  <c r="M2" i="9"/>
  <c r="N2" i="9"/>
  <c r="G14" i="9"/>
  <c r="J13" i="9" s="1"/>
  <c r="L13" i="9" l="1"/>
  <c r="N13" i="9"/>
  <c r="K13" i="9"/>
  <c r="M13" i="9"/>
  <c r="J3" i="9"/>
  <c r="K3" i="9"/>
  <c r="L3" i="9"/>
  <c r="M3" i="9"/>
  <c r="J4" i="9"/>
  <c r="K4" i="9"/>
  <c r="L4" i="9"/>
  <c r="M4" i="9"/>
  <c r="J5" i="9"/>
  <c r="K5" i="9"/>
  <c r="L5" i="9"/>
  <c r="M5" i="9"/>
  <c r="J6" i="9"/>
  <c r="K6" i="9"/>
  <c r="L6" i="9"/>
  <c r="M6" i="9"/>
  <c r="J7" i="9"/>
  <c r="K7" i="9"/>
  <c r="L7" i="9"/>
  <c r="M7" i="9"/>
  <c r="J8" i="9"/>
  <c r="K8" i="9"/>
  <c r="L8" i="9"/>
  <c r="M8" i="9"/>
  <c r="J9" i="9"/>
  <c r="K9" i="9"/>
  <c r="L9" i="9"/>
  <c r="M9" i="9"/>
  <c r="J10" i="9"/>
  <c r="K10" i="9"/>
  <c r="L10" i="9"/>
  <c r="M10" i="9"/>
  <c r="J11" i="9"/>
  <c r="K11" i="9"/>
  <c r="L11" i="9"/>
  <c r="M11" i="9"/>
  <c r="J12" i="9"/>
  <c r="K12" i="9"/>
  <c r="L12" i="9"/>
  <c r="M12" i="9"/>
  <c r="B52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B42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B43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B45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B46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B47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B49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B51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T16" i="7" l="1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AI23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B23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A51" i="7"/>
  <c r="A50" i="7"/>
  <c r="A49" i="7"/>
  <c r="A48" i="7"/>
  <c r="A47" i="7"/>
  <c r="A46" i="7"/>
  <c r="A45" i="7"/>
  <c r="A44" i="7"/>
  <c r="A43" i="7"/>
  <c r="A42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C41" i="7"/>
  <c r="S25" i="7"/>
  <c r="S24" i="7"/>
  <c r="S23" i="7"/>
  <c r="S22" i="7"/>
  <c r="S21" i="7"/>
  <c r="S20" i="7"/>
  <c r="S19" i="7"/>
  <c r="S18" i="7"/>
  <c r="S17" i="7"/>
  <c r="S16" i="7"/>
  <c r="AI15" i="7"/>
  <c r="AH15" i="7"/>
  <c r="AG15" i="7"/>
  <c r="AF15" i="7"/>
  <c r="AE15" i="7"/>
  <c r="AD15" i="7"/>
  <c r="AC15" i="7"/>
  <c r="AB15" i="7"/>
  <c r="AA15" i="7"/>
  <c r="Z15" i="7"/>
  <c r="Y15" i="7"/>
  <c r="X15" i="7"/>
  <c r="W15" i="7"/>
  <c r="V15" i="7"/>
  <c r="U15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A16" i="7"/>
  <c r="A17" i="7"/>
  <c r="A18" i="7"/>
  <c r="A19" i="7"/>
  <c r="A20" i="7"/>
  <c r="A21" i="7"/>
  <c r="A22" i="7"/>
  <c r="A23" i="7"/>
  <c r="A24" i="7"/>
  <c r="A25" i="7"/>
  <c r="F16" i="5"/>
  <c r="A16" i="5"/>
  <c r="A17" i="5"/>
  <c r="A18" i="5"/>
  <c r="A19" i="5"/>
  <c r="A20" i="5"/>
  <c r="A21" i="5"/>
  <c r="A22" i="5"/>
  <c r="A23" i="5"/>
  <c r="A24" i="5"/>
  <c r="A2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B16" i="5"/>
  <c r="C16" i="5"/>
  <c r="D16" i="5"/>
  <c r="E16" i="5"/>
  <c r="G16" i="5"/>
  <c r="H16" i="5"/>
  <c r="I16" i="5"/>
  <c r="J16" i="5"/>
  <c r="K16" i="5"/>
  <c r="L16" i="5"/>
  <c r="M16" i="5"/>
  <c r="N16" i="5"/>
  <c r="O16" i="5"/>
  <c r="P16" i="5"/>
  <c r="Q16" i="5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</calcChain>
</file>

<file path=xl/sharedStrings.xml><?xml version="1.0" encoding="utf-8"?>
<sst xmlns="http://schemas.openxmlformats.org/spreadsheetml/2006/main" count="2843" uniqueCount="472">
  <si>
    <t>Reference</t>
  </si>
  <si>
    <t>A</t>
  </si>
  <si>
    <t>Cfa</t>
  </si>
  <si>
    <t>Cfb</t>
  </si>
  <si>
    <t>Cfc</t>
  </si>
  <si>
    <t>Dfa</t>
  </si>
  <si>
    <t>Dfb</t>
  </si>
  <si>
    <t>Dfc</t>
  </si>
  <si>
    <t>Dfd</t>
  </si>
  <si>
    <t>Cwb</t>
  </si>
  <si>
    <t>Dwa</t>
  </si>
  <si>
    <t>Dwb</t>
  </si>
  <si>
    <t>Dwc</t>
  </si>
  <si>
    <t>Csa</t>
  </si>
  <si>
    <t>Csb</t>
  </si>
  <si>
    <t>ET</t>
  </si>
  <si>
    <t>Remarks</t>
  </si>
  <si>
    <t>8Ma</t>
  </si>
  <si>
    <t>Osmunda regalis L.</t>
  </si>
  <si>
    <t>up to Great Lakes/Hokkaido</t>
  </si>
  <si>
    <t>Larix [genus]</t>
  </si>
  <si>
    <t>only in Dfb (Great Lakes; Japan), Dwb (China?) adjacent to Dfc,Dwc</t>
  </si>
  <si>
    <t>Picea [genus]</t>
  </si>
  <si>
    <t>some spp. extending locally into Cfb (B.C.,Taiwan)</t>
  </si>
  <si>
    <t>Pseudotsuga [genus]</t>
  </si>
  <si>
    <t>Tsuga diversifolia (Maxim.) Masters</t>
  </si>
  <si>
    <t>Tsuga [genus]</t>
  </si>
  <si>
    <t>one spp. (W. NAm) extending along coast into Cfc</t>
  </si>
  <si>
    <t>Sciadopitys verticillata</t>
  </si>
  <si>
    <t>Ilex aquifolium L.</t>
  </si>
  <si>
    <t>extends locally into Cfa</t>
  </si>
  <si>
    <t>Ilex opaca Aiton</t>
  </si>
  <si>
    <t>Ilex decidua Walt.</t>
  </si>
  <si>
    <t>in Finnland into Dfc, in N. Spain into Csb</t>
  </si>
  <si>
    <t>Alnus rhombifolia Nutt.</t>
  </si>
  <si>
    <t>restricted distr.</t>
  </si>
  <si>
    <t>Betula lenta L.</t>
  </si>
  <si>
    <t>Betula maximowicziana Regel</t>
  </si>
  <si>
    <t>Betula papyrifera Marshall</t>
  </si>
  <si>
    <t>Carpinus betulus L.</t>
  </si>
  <si>
    <t>locally into Cfa (S. Black Sea region), and Csa (Caspian coast, Iran)</t>
  </si>
  <si>
    <t>Carpinus caroliniana Walter</t>
  </si>
  <si>
    <t>into Dfa, Dfb (Great Lakes)</t>
  </si>
  <si>
    <t>Carpinus cordata Blume</t>
  </si>
  <si>
    <t>Chimonanthus [genus]</t>
  </si>
  <si>
    <t>Cornus florida L.</t>
  </si>
  <si>
    <t>Cornus alba L. [p.p. = C. sericea L. subsp. sericea]</t>
  </si>
  <si>
    <t>Rhododendron maximum L.</t>
  </si>
  <si>
    <t>restr. distr. (N. Appalachian Mts)</t>
  </si>
  <si>
    <t>Fagus sylvatica s.l.</t>
  </si>
  <si>
    <t>Fagus longipetiolata Seemen</t>
  </si>
  <si>
    <t>Quercus robur</t>
  </si>
  <si>
    <t>ext. into Csb (Iberian Penins.)</t>
  </si>
  <si>
    <t>Cyclocarya paliurus (Batal.) Iljinsk.</t>
  </si>
  <si>
    <t>Pterocarya fraxinifolia (Poiret) Spach</t>
  </si>
  <si>
    <t>Csa of N. Iran (functionally Cfa at mid-elevations)</t>
  </si>
  <si>
    <t>Pterocarya macroptera Batalin</t>
  </si>
  <si>
    <t>restr. distr.</t>
  </si>
  <si>
    <t>Myrica gale</t>
  </si>
  <si>
    <t>Myrica pensylvanica Loisel.</t>
  </si>
  <si>
    <t>restr. distr.; coast of New England</t>
  </si>
  <si>
    <t>Thalictrum [genus]</t>
  </si>
  <si>
    <t>ext. into Csa/Csb on the Iberian Penins.</t>
  </si>
  <si>
    <t>Salix caprea L.</t>
  </si>
  <si>
    <t>Salix scouleriana Barratt ex Hook.</t>
  </si>
  <si>
    <t>and Dsb; mostly Dfc (W. Canada)</t>
  </si>
  <si>
    <t>Acer rubrum L.</t>
  </si>
  <si>
    <t>Acer saccharum L.</t>
  </si>
  <si>
    <t>extending into Cfa</t>
  </si>
  <si>
    <t>Tetracentron sinense Oliv.</t>
  </si>
  <si>
    <t>Ulmus [genus]</t>
  </si>
  <si>
    <t>Cwa: U. lanceifolia</t>
  </si>
  <si>
    <t>7to6Ma</t>
  </si>
  <si>
    <t>Abies [genus]</t>
  </si>
  <si>
    <t>Rhododendron ponticum L.</t>
  </si>
  <si>
    <t>Persicaria amphibia (L.) Gray</t>
  </si>
  <si>
    <t>Sorbus aria</t>
  </si>
  <si>
    <t>also Atlas Mts (functional Cfb)</t>
  </si>
  <si>
    <t>Populus [genus]</t>
  </si>
  <si>
    <t>Euphrasia [genus]</t>
  </si>
  <si>
    <t>based on 9 spp.; mostly D/E except British Isles</t>
  </si>
  <si>
    <t>5.5Ma</t>
  </si>
  <si>
    <t>Cathaya argyrophylla Chun &amp; Kuang</t>
  </si>
  <si>
    <t>Betula luminifera H.J.P.Winkl.</t>
  </si>
  <si>
    <t>Quercus rubra</t>
  </si>
  <si>
    <t>Menyanthes trifoliata L.</t>
  </si>
  <si>
    <t>Nuphar [genus]</t>
  </si>
  <si>
    <t>Plantago lanceolata L.</t>
  </si>
  <si>
    <t>also Dsb/Dsc in C. Asia</t>
  </si>
  <si>
    <t>Polygonum viviparum L.</t>
  </si>
  <si>
    <t>Sanguisorba officinalis L.</t>
  </si>
  <si>
    <t>Sparganium [genus]</t>
  </si>
  <si>
    <t>S. angustifolium ext. into Csb (w' NAm)</t>
  </si>
  <si>
    <t>Valeriana [genus]</t>
  </si>
  <si>
    <t>4Ma</t>
  </si>
  <si>
    <t>Lycopodiella [genus]</t>
  </si>
  <si>
    <t>Cirsium [genus]</t>
  </si>
  <si>
    <t>based on 8 spp. (Cfc: scottish highlands, Faroes)</t>
  </si>
  <si>
    <t>Alnus viridis (Chaix) DC.</t>
  </si>
  <si>
    <t>Betula [genus]</t>
  </si>
  <si>
    <t>Campanula [genus]</t>
  </si>
  <si>
    <t>Kobresia [genus]</t>
  </si>
  <si>
    <t>K. myosuroides, K. simpliciuscula</t>
  </si>
  <si>
    <t>Euphorbia cyparissias L.</t>
  </si>
  <si>
    <t>Epilobium [genus]</t>
  </si>
  <si>
    <t>based on 19 spp.</t>
  </si>
  <si>
    <t>Plantago coronopus L.</t>
  </si>
  <si>
    <t>Rumex [genus]</t>
  </si>
  <si>
    <t>Csa: W. Mediterranean; in N. Am.: Cfa (introd.)</t>
  </si>
  <si>
    <t>Potamogeton [genus]</t>
  </si>
  <si>
    <t>Filipendula [genus]</t>
  </si>
  <si>
    <t>Fragaria [genus]</t>
  </si>
  <si>
    <t>Sorbus aucuparia L.</t>
  </si>
  <si>
    <t>Sorbus americana Marshall</t>
  </si>
  <si>
    <t>Sorbus decora (Sarg.) C.K.Schneid.</t>
  </si>
  <si>
    <t>also southernmost Greenland coast (ET)</t>
  </si>
  <si>
    <t>Salix arctica R. Br. ex Richards.</t>
  </si>
  <si>
    <t>Salix lanata L.</t>
  </si>
  <si>
    <t>Dfc: C. and N. Canada</t>
  </si>
  <si>
    <t>Viscum album L.</t>
  </si>
  <si>
    <t>1.7Ma</t>
  </si>
  <si>
    <t>Betula nana L.</t>
  </si>
  <si>
    <t>Betula pubescens Ehrh.</t>
  </si>
  <si>
    <t>Polygonum [genus]</t>
  </si>
  <si>
    <t>based on 3 spp.</t>
  </si>
  <si>
    <t>Trollius europaeus L.</t>
  </si>
  <si>
    <t>ext. into Cfb (Balkans, EC. Europe)</t>
  </si>
  <si>
    <t>Dryas octopetala L.</t>
  </si>
  <si>
    <t>Saxifraga [genus]</t>
  </si>
  <si>
    <t>some spp. locally extending into Csb (Iberian Pensinsula); Dwb: along TSP</t>
  </si>
  <si>
    <t>1.1Ma</t>
  </si>
  <si>
    <t>Empetrum nigrum</t>
  </si>
  <si>
    <t>found everywhere in Iceland (also ET)</t>
  </si>
  <si>
    <t>Mercurialis perennis L.</t>
  </si>
  <si>
    <t>Polygonum aviculare L.</t>
  </si>
  <si>
    <t>Potentilla [genus]</t>
  </si>
  <si>
    <t>in NW N.Am. incl Dsb, Dsc</t>
  </si>
  <si>
    <t>Salix herbacea L.</t>
  </si>
  <si>
    <t>Valeriana offinicinalis L.</t>
  </si>
  <si>
    <t>0.8Ma</t>
  </si>
  <si>
    <t>Thelypteris limbosperma (All.) H.P.Fuchs</t>
  </si>
  <si>
    <t>Galium [genus]</t>
  </si>
  <si>
    <t>based on 16 spp; incl. mts of S. Spain/Maroc (functionally Csb)</t>
  </si>
  <si>
    <t>Alnus subcordata C.A.Mey</t>
  </si>
  <si>
    <t>15Ma</t>
  </si>
  <si>
    <t>Betula chinensis var. fargesii (Franch.) P.C.Li [≡ B. fargesii Franch.]</t>
  </si>
  <si>
    <t>Fagus grandifolia Ehrhart</t>
  </si>
  <si>
    <t>Tilia americana L.</t>
  </si>
  <si>
    <t>Viburnum [genus]</t>
  </si>
  <si>
    <t>NAm: spp. climatically restricted; in China some spp. extending into Dwc</t>
  </si>
  <si>
    <t>Cercidiphyllum japonicum Siebold &amp; Zucc.</t>
  </si>
  <si>
    <t>Cercidiphyllum magnificum Nakai</t>
  </si>
  <si>
    <t>restr. distr., only in the mountains of C. and N. Honshu</t>
  </si>
  <si>
    <t>Aesculus flava Ait.</t>
  </si>
  <si>
    <t>Aesculus pavia L.</t>
  </si>
  <si>
    <t>Alnus nitida (Spach) Endl.</t>
  </si>
  <si>
    <t>12Ma</t>
  </si>
  <si>
    <t>Lemna [genus]</t>
  </si>
  <si>
    <t>Comptonia peregrina (L.) Coult.</t>
  </si>
  <si>
    <t>10Ma</t>
  </si>
  <si>
    <t>Cryptomeria japonica (Thunb. ex L.f.) D.Don</t>
  </si>
  <si>
    <t>Glyptostrobus pensilis (Staunton ex D.Don) K.Koch</t>
  </si>
  <si>
    <t>Sequoia sempervirens</t>
  </si>
  <si>
    <t>Juniperus [genus]</t>
  </si>
  <si>
    <t>most species in (b) c climates</t>
  </si>
  <si>
    <t>Alnus japonica (Thunb.) Steud.</t>
  </si>
  <si>
    <t>mostly Cfa</t>
  </si>
  <si>
    <t>Betula ermanii Cham.</t>
  </si>
  <si>
    <t>Betula delavayi Franch.</t>
  </si>
  <si>
    <t>Betula utilis D.Don</t>
  </si>
  <si>
    <t>Lonicera xylosteum L.</t>
  </si>
  <si>
    <t>Fagus crenata Blume</t>
  </si>
  <si>
    <t>rarely ext. into Cfa</t>
  </si>
  <si>
    <t>Magnolia [genus]</t>
  </si>
  <si>
    <t>One sp. extending into Great Lake area (Dfb)</t>
  </si>
  <si>
    <t>Platanus occidentalis L.</t>
  </si>
  <si>
    <t>Tilia platyphyllos</t>
  </si>
  <si>
    <t>Ephedra distachya L.</t>
  </si>
  <si>
    <t>maybe Cfa/Dfa?! ASK THOMAS</t>
  </si>
  <si>
    <t>Corylus americana Walter</t>
  </si>
  <si>
    <t>Corylus avellana L.</t>
  </si>
  <si>
    <t>Corylus chinensis Franch.</t>
  </si>
  <si>
    <t>functional Cfb within Chinese Cfa area</t>
  </si>
  <si>
    <t>Viburnum opulus L.</t>
  </si>
  <si>
    <t>Carya cathayensis Sarg.</t>
  </si>
  <si>
    <t>Carya glabra (P.Mill.) Sweet</t>
  </si>
  <si>
    <t>Juglans mandshurica Maxim.</t>
  </si>
  <si>
    <t>in the mountains within Cfa</t>
  </si>
  <si>
    <t>Laurus nobilis</t>
  </si>
  <si>
    <t>Sassafras albidum (Nutt.) Nees</t>
  </si>
  <si>
    <t>Sassafras tzumu (Hemsl.) Hemsl.</t>
  </si>
  <si>
    <t>Liriodendron tulipifera L.</t>
  </si>
  <si>
    <t>Liriodendron chinense (Hemsl.) Sarg.</t>
  </si>
  <si>
    <t>Populus tremula L.</t>
  </si>
  <si>
    <t>summer-dry in Calif./W. Asia (incl. Dsb/Dsc)</t>
  </si>
  <si>
    <t>Populus tremuloides Michx.</t>
  </si>
  <si>
    <t>Smilax [genus]</t>
  </si>
  <si>
    <t>Ginkgo biloba L.</t>
  </si>
  <si>
    <t>A. uva-ursi</t>
  </si>
  <si>
    <t>Vaccinium [genus]</t>
  </si>
  <si>
    <t>Decodon verticillatus (L.) Elliot</t>
  </si>
  <si>
    <t>Anemone [genus]</t>
  </si>
  <si>
    <t>A. ranunculoides L., A. nemerosa L., A. sylvestris L.</t>
  </si>
  <si>
    <t>Cwa</t>
  </si>
  <si>
    <t>Fossil</t>
  </si>
  <si>
    <t>mostly in b-climates</t>
  </si>
  <si>
    <t>Abies sp. 2</t>
  </si>
  <si>
    <t>Abies steenstrupiana</t>
  </si>
  <si>
    <t>Acer askelssonii</t>
  </si>
  <si>
    <t>Acer sp. 1</t>
  </si>
  <si>
    <t>Acer crenatifolium subsp. islandicum</t>
  </si>
  <si>
    <t>Acer sp. 2</t>
  </si>
  <si>
    <t>Aesculus sp.</t>
  </si>
  <si>
    <t>Alnus cecropiifolia</t>
  </si>
  <si>
    <t>Alnus gaudinii</t>
  </si>
  <si>
    <t>Alnus sp. 1</t>
  </si>
  <si>
    <t>Alnus aff. viridis</t>
  </si>
  <si>
    <t>Alnus cf. viridis</t>
  </si>
  <si>
    <t>Alnus sp. 3</t>
  </si>
  <si>
    <t>Anemone sp.</t>
  </si>
  <si>
    <t>Arctostaphylos sp.</t>
  </si>
  <si>
    <t>Betula sp.</t>
  </si>
  <si>
    <t>Betula sp. 1</t>
  </si>
  <si>
    <t>Betula islandica</t>
  </si>
  <si>
    <t>Betula cristata</t>
  </si>
  <si>
    <t>Betula sp. A (sect. Betulaster)</t>
  </si>
  <si>
    <t>Betula nana x pubescens</t>
  </si>
  <si>
    <t>Campanula sp.</t>
  </si>
  <si>
    <t>Carpinus sp.</t>
  </si>
  <si>
    <t>Carpinus sp. MT1</t>
  </si>
  <si>
    <t>cf. Carpinus</t>
  </si>
  <si>
    <t>Carpinus sp. MT2</t>
  </si>
  <si>
    <t>Carya sp.</t>
  </si>
  <si>
    <t>Cathaya</t>
  </si>
  <si>
    <t>Cathaya sp.</t>
  </si>
  <si>
    <t>Cercidiphyllum sp.</t>
  </si>
  <si>
    <t>aff. Calycanthaceae</t>
  </si>
  <si>
    <t>Cirsium sp.</t>
  </si>
  <si>
    <t>Comptonia hesperia</t>
  </si>
  <si>
    <t>Cornus sp.</t>
  </si>
  <si>
    <t>Corylus sp.</t>
  </si>
  <si>
    <t>Cryptomeria sp.</t>
  </si>
  <si>
    <t>Cryptomeria anglica</t>
  </si>
  <si>
    <t>Cyclocarya sp.</t>
  </si>
  <si>
    <t>cf. Cyclocarya sp.</t>
  </si>
  <si>
    <t>Decodon sp.</t>
  </si>
  <si>
    <t>Dryas octopetala</t>
  </si>
  <si>
    <t>Ephedra sp.</t>
  </si>
  <si>
    <t>Epilobium sp.</t>
  </si>
  <si>
    <t>Euphorbia sp.</t>
  </si>
  <si>
    <t>aff. Euphrasia vel Melampyrum sp.</t>
  </si>
  <si>
    <t>Fagus friedrichii</t>
  </si>
  <si>
    <t>Fagus sp.</t>
  </si>
  <si>
    <t>Fagus gussonii</t>
  </si>
  <si>
    <t>Filipendula sp.</t>
  </si>
  <si>
    <t>Fragaria sp. 1</t>
  </si>
  <si>
    <t>Fragaria sp. 1, 2</t>
  </si>
  <si>
    <t>Galium sp.</t>
  </si>
  <si>
    <t>Ginkgo sp.</t>
  </si>
  <si>
    <t>Glyptostrobus europaeus</t>
  </si>
  <si>
    <t>Glyptostrobus sp.</t>
  </si>
  <si>
    <t>Ilex sp. 1</t>
  </si>
  <si>
    <t>Ilex sp. 2</t>
  </si>
  <si>
    <t>cf. Juglans sp.</t>
  </si>
  <si>
    <t>Juniperus</t>
  </si>
  <si>
    <t>Kobresia sp.</t>
  </si>
  <si>
    <t>Larix sp.</t>
  </si>
  <si>
    <t>Pseudotsuga/Larix sp.</t>
  </si>
  <si>
    <t>Laurophyllum sp. (Laurus)</t>
  </si>
  <si>
    <t>Lemna sp.</t>
  </si>
  <si>
    <t>Liriodendron procaccinii</t>
  </si>
  <si>
    <t>Lonicera sp.</t>
  </si>
  <si>
    <t>Lonicera sp. 1, 2</t>
  </si>
  <si>
    <t>Lonicera sp. 1</t>
  </si>
  <si>
    <t>Lycopodiella sp.</t>
  </si>
  <si>
    <t>Magnolia sp.</t>
  </si>
  <si>
    <t>cf. Magnolia sp.</t>
  </si>
  <si>
    <t>Menyanthes sp.</t>
  </si>
  <si>
    <t>Mercurialis perennis</t>
  </si>
  <si>
    <t>Myrica sp.</t>
  </si>
  <si>
    <t>cf. Nuphar sp.</t>
  </si>
  <si>
    <t>Nuphar sp.</t>
  </si>
  <si>
    <t>Osmunda parschlugiana</t>
  </si>
  <si>
    <t>Osmunda sp.</t>
  </si>
  <si>
    <t>Parthenocissus sp.</t>
  </si>
  <si>
    <t>Persicaria sp. aff. P. amphibia</t>
  </si>
  <si>
    <t>Picea sect. Picea</t>
  </si>
  <si>
    <t>Picea sp.</t>
  </si>
  <si>
    <t>?Picea sp.</t>
  </si>
  <si>
    <t>Plantago coronopus</t>
  </si>
  <si>
    <t>aff. Plantago lanceolata</t>
  </si>
  <si>
    <t>Platanus leucophylla</t>
  </si>
  <si>
    <t>Platanus sp.</t>
  </si>
  <si>
    <t>Polygonum sect. Aconogonon sp.</t>
  </si>
  <si>
    <t>Polygonum aviculare</t>
  </si>
  <si>
    <t>Polygonum viviparum</t>
  </si>
  <si>
    <t>Populus sp. B</t>
  </si>
  <si>
    <t>Populus sp. A (ex group P. tremula L.)</t>
  </si>
  <si>
    <t>Potamogeton sp.</t>
  </si>
  <si>
    <t>Potentilla sp. A</t>
  </si>
  <si>
    <t>Pseudotsuga sp.</t>
  </si>
  <si>
    <t>Pterocarya sp.</t>
  </si>
  <si>
    <t>Quercus infrageneric group Quercus sp. 1</t>
  </si>
  <si>
    <t>Quercus infrageneric group Quercus sp. 2</t>
  </si>
  <si>
    <t>cf. Rhododendron sp.</t>
  </si>
  <si>
    <t>Rhododendron sp. 2</t>
  </si>
  <si>
    <t>Rhododendron sp. 1</t>
  </si>
  <si>
    <t>Rhododendron aff. ponticum</t>
  </si>
  <si>
    <t>Rumex sp.</t>
  </si>
  <si>
    <t>Salix sp. B (‘S. arctica’ type)</t>
  </si>
  <si>
    <t>Salix sp. B ('S. arctica' type)</t>
  </si>
  <si>
    <t>Salix sp. 1</t>
  </si>
  <si>
    <t>Salix gruberi</t>
  </si>
  <si>
    <t>Salix sp. 4</t>
  </si>
  <si>
    <t>Salix herbacea</t>
  </si>
  <si>
    <t>Sanguisorba sp.</t>
  </si>
  <si>
    <t>Sassafras ferrettianum</t>
  </si>
  <si>
    <t>Saxifraga sp.</t>
  </si>
  <si>
    <t>Sciadopitys sp.</t>
  </si>
  <si>
    <t>Sequoia sp.</t>
  </si>
  <si>
    <t>Sequoia abietina</t>
  </si>
  <si>
    <t>Smilax sp.</t>
  </si>
  <si>
    <t>Sorbus aff. aucuparia</t>
  </si>
  <si>
    <t>Sparganium sp.</t>
  </si>
  <si>
    <t>Tetracentron atlanticum</t>
  </si>
  <si>
    <t>Thalictrum sp. 1</t>
  </si>
  <si>
    <t>Thalictrum sp. 1, 2</t>
  </si>
  <si>
    <t>Thalictrum sp. 2</t>
  </si>
  <si>
    <t>Thelypteris limbosperma</t>
  </si>
  <si>
    <t>Tilia selardalense</t>
  </si>
  <si>
    <t>Tilia sp.</t>
  </si>
  <si>
    <t>Trollius sp.</t>
  </si>
  <si>
    <t>Tsuga sp. 2</t>
  </si>
  <si>
    <t>Tsuga sp.</t>
  </si>
  <si>
    <t>Tsuga sp. 1</t>
  </si>
  <si>
    <t>Ulmus cf. pyramidalis</t>
  </si>
  <si>
    <t>Ulmus sp. MT1</t>
  </si>
  <si>
    <t>Ulmus sp.</t>
  </si>
  <si>
    <t>Ulmus section Ulmus sp.</t>
  </si>
  <si>
    <t>Vaccinium sp.</t>
  </si>
  <si>
    <t>Vaccinium cf. uliginosum</t>
  </si>
  <si>
    <t>Valerianaceae gen. et spec. indet.</t>
  </si>
  <si>
    <t>aff. Valeriana sp.</t>
  </si>
  <si>
    <t>Valeriana sp.</t>
  </si>
  <si>
    <t>Viburnum sp.</t>
  </si>
  <si>
    <t>Viscum aff. album</t>
  </si>
  <si>
    <t>aff. Sorbus sp. (‘S. aria type’)</t>
  </si>
  <si>
    <t>Arctostaphylos uva-ursi (L.) Sprengel</t>
  </si>
  <si>
    <t>syn. Ampelopsis bodinieri (H. Léveillé &amp; Vaniot) Rehder</t>
  </si>
  <si>
    <t>plant of wetlands</t>
  </si>
  <si>
    <t>distribution entirely determined by thermal gradients</t>
  </si>
  <si>
    <t>edaphically controlled</t>
  </si>
  <si>
    <t>only temperate to boreal species considered</t>
  </si>
  <si>
    <t>Grand Total</t>
  </si>
  <si>
    <t>Row Labels</t>
  </si>
  <si>
    <t>Sum of Cwb</t>
  </si>
  <si>
    <t>Sum of Cfa</t>
  </si>
  <si>
    <t>Sum of Cfb</t>
  </si>
  <si>
    <t>Sum of Cfc</t>
  </si>
  <si>
    <t>Sum of Dfa</t>
  </si>
  <si>
    <t>Sum of Dfb</t>
  </si>
  <si>
    <t>Sum of Dfc</t>
  </si>
  <si>
    <t>Sum of Dfd</t>
  </si>
  <si>
    <t>Sum of Cwa</t>
  </si>
  <si>
    <t>Sum of Dwa</t>
  </si>
  <si>
    <t>Sum of Dwb</t>
  </si>
  <si>
    <t>Sum of Dwc</t>
  </si>
  <si>
    <t>Sum of Csa</t>
  </si>
  <si>
    <t>Sum of Csb</t>
  </si>
  <si>
    <t>Sum of ET</t>
  </si>
  <si>
    <t>predom. 0
rth. Chine. Cwa</t>
  </si>
  <si>
    <t>exten. into Dfa in Illi0
is</t>
  </si>
  <si>
    <t>following the (0
rth.) Cwb/Dwb belt in China</t>
  </si>
  <si>
    <t>3 spp.; F. vesca extending into Cfc/Dfc (Iceland, Russia, 0
rth America)</t>
  </si>
  <si>
    <t>0
 MAP FOUND!</t>
  </si>
  <si>
    <t>Mag0
lia sp.</t>
  </si>
  <si>
    <t>cf. Mag0
lia sp.</t>
  </si>
  <si>
    <t>Polygonum sect. Aco0
go0
n sp.</t>
  </si>
  <si>
    <t>Polygonum sect. Aco0
go0
nsp.</t>
  </si>
  <si>
    <t>?Dsb; Cfa only in E.Asia (0
 Cfa in W. NAm)</t>
  </si>
  <si>
    <t>ext. into 0
rthernmost Cfa</t>
  </si>
  <si>
    <t>Vaccinium uligi0
sum</t>
  </si>
  <si>
    <t>Vaccinium cf. uligi0
sum</t>
  </si>
  <si>
    <t>based on 10species, extending into Csa locally, but typically in mountains</t>
  </si>
  <si>
    <t>Acer platanoides L., A. saccharum L.</t>
  </si>
  <si>
    <t>Aesculus flava Ait., A. pavia L.</t>
  </si>
  <si>
    <t>Valeriana officinalis L.</t>
  </si>
  <si>
    <t>Fossil type</t>
  </si>
  <si>
    <t>Pollen</t>
  </si>
  <si>
    <t>Macrofossil</t>
  </si>
  <si>
    <t>Alnus glutinosa, A. nitida, A. rhombifolia</t>
  </si>
  <si>
    <t>0Ma</t>
  </si>
  <si>
    <t>Today</t>
  </si>
  <si>
    <t>Arctic-alpine</t>
  </si>
  <si>
    <t>Boreal</t>
  </si>
  <si>
    <t>Meridio-nemoral</t>
  </si>
  <si>
    <t>Nemoral</t>
  </si>
  <si>
    <t>Vegetation category</t>
  </si>
  <si>
    <t>Column Labels</t>
  </si>
  <si>
    <t>Count of Fossil</t>
  </si>
  <si>
    <t>Generalists</t>
  </si>
  <si>
    <t>Unclear</t>
  </si>
  <si>
    <t xml:space="preserve">No of taxa was scaled to 43 for all sedimentary rock formations (i.e. the richest fossil </t>
  </si>
  <si>
    <t>flora had 43 taxa that were scored for Köppen climate types)</t>
  </si>
  <si>
    <t>Alnus glutinosa (L.) Gaertn.</t>
  </si>
  <si>
    <t>Parthenocissus heterophylla (Blume) Merr.</t>
  </si>
  <si>
    <t>No. macrofossils</t>
  </si>
  <si>
    <t>No. plant fossils</t>
  </si>
  <si>
    <t>No. microfossils</t>
  </si>
  <si>
    <t>This table is the basis for Fig. 1 in the main text</t>
  </si>
  <si>
    <t>Scaled to</t>
  </si>
  <si>
    <t>No. fossil taxa</t>
  </si>
  <si>
    <t>15 Ma</t>
  </si>
  <si>
    <t>12 Ma</t>
  </si>
  <si>
    <t>10 Ma</t>
  </si>
  <si>
    <t>9-8 Ma</t>
  </si>
  <si>
    <t>7-6 Ma</t>
  </si>
  <si>
    <t>5.5 Ma</t>
  </si>
  <si>
    <t>4.4-3.8 Ma</t>
  </si>
  <si>
    <t>1.7 Ma</t>
  </si>
  <si>
    <t>1.1 Ma</t>
  </si>
  <si>
    <t>0.8 Ma</t>
  </si>
  <si>
    <t>?Dsb; Cfa only in E.Asia (No Cfa in W. NAm)</t>
  </si>
  <si>
    <t>3 spp.; F. vesca extending into Cfc/Dfc (Iceland, Russia, North America)</t>
  </si>
  <si>
    <t>based on 10 species, extending into Csa locally, but typically in mountains</t>
  </si>
  <si>
    <t>following the (northern) Cwb/Dwb belt in China</t>
  </si>
  <si>
    <t>predom. northern Chinese Cwa</t>
  </si>
  <si>
    <t>ext. into northernmost Cfa</t>
  </si>
  <si>
    <t>based on 8 spp. (Cfc: Scottish Highlands, Faroes)</t>
  </si>
  <si>
    <t>One sp. (W. NAm) extending along coast into Cfc</t>
  </si>
  <si>
    <t>S. angustifolium ext. into Csb (western NAm)</t>
  </si>
  <si>
    <t>Associated fossil</t>
  </si>
  <si>
    <t>Potential modern analog</t>
  </si>
  <si>
    <t>Total number of PMA</t>
  </si>
  <si>
    <t>Potential modern analogue(s)</t>
  </si>
  <si>
    <t>Larix [genus], Pseudotsuga [genus]</t>
  </si>
  <si>
    <t>Alnus japonica (Thunb.) Steud., A. rhombifolia Nutt., A. subcordata C.A.Mey</t>
  </si>
  <si>
    <t>Alnus japonica (Thunb.) Steud., A. subcordata C.A.Mey</t>
  </si>
  <si>
    <t>Alnus nitida (Spach) Endl., A. rhombifolia Nutt</t>
  </si>
  <si>
    <t>Betula chinensis var. fargesii (Franch.) P.C.Li [≡ B. fargesii Franch.], B. delavayi Franch., B. ermanii Cham., B. utilis D.Don.</t>
  </si>
  <si>
    <t>Betula delavayi Franch., B. ermanii Cham., B. utilis D.Don</t>
  </si>
  <si>
    <t>Betula lenta L., B. maximowicziana Regel, B. papyrifera Marshall</t>
  </si>
  <si>
    <t>Betula maximowicziana Regel, B. papyrifera Marshall</t>
  </si>
  <si>
    <t>Betula nana L., B. pubescens Ehrh.</t>
  </si>
  <si>
    <t xml:space="preserve">Carpinus betulus L., C. caroliniana Walter </t>
  </si>
  <si>
    <t>Carpinus betulus L., C. caroliniana Walter, C. cordata Blume</t>
  </si>
  <si>
    <t>Carya glabra (P.Mill.) Sweet, C. cathayensis Sarg.</t>
  </si>
  <si>
    <t>Cercidiphyllum japonicum Siebold &amp; Zucc., C. magnificum Nakai</t>
  </si>
  <si>
    <t>Cornus alba L. [p.p. = C. sericea L. subsp. sericea], C. florida L.</t>
  </si>
  <si>
    <t>Corylus americana Walter, C. avellana L., C. chinensis Franch</t>
  </si>
  <si>
    <t>Fagus crenata Blume, F. grandifolia Ehrhart</t>
  </si>
  <si>
    <t>Fagus longipetiolata Seemen, F. sylvatica s.l.</t>
  </si>
  <si>
    <t>Ilex aquifolium L., I. decidua Walt., I. opaca Aiton</t>
  </si>
  <si>
    <t>Liriodendron chinense (Hemsl.) Sarg., L. tulipifera L.</t>
  </si>
  <si>
    <t>Myrica pensylvanica Loisel., M. gale L.</t>
  </si>
  <si>
    <t>Myrica gale L.</t>
  </si>
  <si>
    <t>Parthenocissus heterophylla (Blume) Merr., P. quinquefolia (L.) Planch.</t>
  </si>
  <si>
    <t>Parthenocissus laetevirens Rehder, P. quinquefolia (L.) Planch.</t>
  </si>
  <si>
    <t>Populus tremuloides Michx., P. tremula L.</t>
  </si>
  <si>
    <t>Pterocarya fraxinifolia (Poiret) Spach, P. macroptera Batalin</t>
  </si>
  <si>
    <t>Quercus robur L.</t>
  </si>
  <si>
    <t>Salix arctica R. Br. ex Richards., S. lanata L.</t>
  </si>
  <si>
    <t>Quercus rubra L.</t>
  </si>
  <si>
    <t>Salix caprea L., S. scouleriana Barratt ex Hook.</t>
  </si>
  <si>
    <t>Sassafras albidum (Nutt.) Nees, S. tzumu (Hemsl.) Hemsl.</t>
  </si>
  <si>
    <t xml:space="preserve">Sorbus americana Marshall, S. aucuparia L., S. decora (Sarg.) C.K.Schneid. </t>
  </si>
  <si>
    <t>Sequoia sempervirens Endl.</t>
  </si>
  <si>
    <t>Sciadopitys verticillata Siebold &amp; Zucc.</t>
  </si>
  <si>
    <t>Tilia americana L., T. platyphyllos L.</t>
  </si>
  <si>
    <t>Tilia platyphyllos L.</t>
  </si>
  <si>
    <t>Vaccinium uliginosum L.</t>
  </si>
  <si>
    <t>Acer platanoides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</si>
</sst>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Tahoma"/>
      <family val="2"/>
    </font>
    <font>
      <sz val="12"/>
      <color theme="1"/>
      <name val="Tahoma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theme="1"/>
      <name val="Tahoma"/>
      <family val="2"/>
    </font>
    <font>
      <b/>
      <sz val="12"/>
      <color theme="1"/>
      <name val="Tahoma"/>
      <family val="2"/>
    </font>
    <font>
      <sz val="10"/>
      <name val="Tahoma"/>
      <family val="2"/>
    </font>
    <font>
      <sz val="10"/>
      <color indexed="8"/>
      <name val="Tahoma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2" fillId="0" borderId="1" xfId="2" applyFont="1" applyFill="1" applyBorder="1" applyAlignment="1"/>
    <xf numFmtId="0" fontId="0" fillId="0" borderId="0" xfId="0" applyNumberFormat="1"/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2" xfId="0" applyBorder="1" applyAlignment="1">
      <alignment textRotation="90"/>
    </xf>
    <xf numFmtId="0" fontId="2" fillId="0" borderId="1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textRotation="90"/>
    </xf>
    <xf numFmtId="0" fontId="0" fillId="0" borderId="4" xfId="0" applyBorder="1" applyAlignment="1">
      <alignment textRotation="90"/>
    </xf>
    <xf numFmtId="0" fontId="0" fillId="0" borderId="0" xfId="0" pivotButton="1"/>
    <xf numFmtId="0" fontId="4" fillId="0" borderId="0" xfId="0" applyFont="1" applyFill="1" applyAlignment="1">
      <alignment horizontal="left"/>
    </xf>
    <xf numFmtId="0" fontId="3" fillId="0" borderId="1" xfId="2" applyFill="1" applyBorder="1" applyAlignment="1">
      <alignment horizontal="left"/>
    </xf>
    <xf numFmtId="0" fontId="3" fillId="0" borderId="0" xfId="2" applyFill="1" applyAlignment="1">
      <alignment horizontal="left"/>
    </xf>
    <xf numFmtId="0" fontId="0" fillId="0" borderId="0" xfId="0" applyFill="1" applyAlignment="1">
      <alignment horizontal="left"/>
    </xf>
    <xf numFmtId="0" fontId="6" fillId="0" borderId="1" xfId="2" applyNumberFormat="1" applyFont="1" applyFill="1" applyBorder="1" applyAlignment="1">
      <alignment horizontal="right"/>
    </xf>
    <xf numFmtId="0" fontId="6" fillId="0" borderId="0" xfId="2" applyNumberFormat="1" applyFont="1" applyFill="1" applyAlignment="1">
      <alignment horizontal="right"/>
    </xf>
    <xf numFmtId="0" fontId="7" fillId="0" borderId="1" xfId="2" applyFont="1" applyFill="1" applyBorder="1" applyAlignment="1"/>
    <xf numFmtId="0" fontId="7" fillId="0" borderId="1" xfId="2" applyFont="1" applyFill="1" applyBorder="1" applyAlignment="1">
      <alignment horizontal="left"/>
    </xf>
    <xf numFmtId="0" fontId="4" fillId="0" borderId="0" xfId="0" applyFont="1" applyAlignment="1"/>
    <xf numFmtId="0" fontId="6" fillId="0" borderId="0" xfId="2" applyNumberFormat="1" applyFont="1" applyFill="1" applyBorder="1" applyAlignment="1">
      <alignment horizontal="right"/>
    </xf>
    <xf numFmtId="0" fontId="7" fillId="2" borderId="0" xfId="2" applyFont="1" applyFill="1" applyBorder="1" applyAlignment="1">
      <alignment horizontal="left"/>
    </xf>
    <xf numFmtId="0" fontId="6" fillId="0" borderId="1" xfId="2" applyNumberFormat="1" applyFont="1" applyFill="1" applyBorder="1" applyAlignment="1">
      <alignment horizontal="right" wrapText="1"/>
    </xf>
    <xf numFmtId="0" fontId="6" fillId="0" borderId="0" xfId="2" applyNumberFormat="1" applyFont="1" applyFill="1" applyBorder="1" applyAlignment="1">
      <alignment horizontal="right" wrapText="1"/>
    </xf>
    <xf numFmtId="0" fontId="6" fillId="0" borderId="0" xfId="2" applyNumberFormat="1" applyFont="1" applyFill="1" applyAlignment="1">
      <alignment horizontal="right" wrapText="1"/>
    </xf>
    <xf numFmtId="0" fontId="0" fillId="0" borderId="0" xfId="0" applyAlignment="1">
      <alignment textRotation="90"/>
    </xf>
    <xf numFmtId="1" fontId="0" fillId="0" borderId="0" xfId="0" applyNumberFormat="1"/>
    <xf numFmtId="9" fontId="0" fillId="0" borderId="0" xfId="1" applyFont="1" applyAlignment="1">
      <alignment textRotation="90"/>
    </xf>
    <xf numFmtId="9" fontId="5" fillId="0" borderId="0" xfId="1" applyFont="1" applyAlignment="1">
      <alignment textRotation="90"/>
    </xf>
    <xf numFmtId="1" fontId="5" fillId="0" borderId="0" xfId="0" applyNumberFormat="1" applyFont="1"/>
    <xf numFmtId="0" fontId="0" fillId="0" borderId="2" xfId="0" pivotButton="1" applyBorder="1"/>
    <xf numFmtId="0" fontId="0" fillId="0" borderId="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NumberFormat="1" applyBorder="1"/>
    <xf numFmtId="0" fontId="0" fillId="0" borderId="8" xfId="0" applyNumberFormat="1" applyFill="1" applyBorder="1"/>
    <xf numFmtId="0" fontId="0" fillId="0" borderId="0" xfId="0" applyNumberFormat="1" applyFill="1" applyBorder="1"/>
    <xf numFmtId="0" fontId="0" fillId="0" borderId="9" xfId="0" applyNumberFormat="1" applyFill="1" applyBorder="1"/>
    <xf numFmtId="0" fontId="0" fillId="0" borderId="0" xfId="0" pivotButton="1" applyAlignment="1">
      <alignment textRotation="90"/>
    </xf>
    <xf numFmtId="9" fontId="0" fillId="0" borderId="0" xfId="1" applyFont="1"/>
    <xf numFmtId="0" fontId="5" fillId="0" borderId="0" xfId="0" applyFont="1"/>
    <xf numFmtId="0" fontId="8" fillId="0" borderId="0" xfId="0" applyFont="1"/>
    <xf numFmtId="9" fontId="8" fillId="0" borderId="0" xfId="1" applyFont="1" applyAlignment="1">
      <alignment textRotation="90"/>
    </xf>
    <xf numFmtId="9" fontId="9" fillId="0" borderId="0" xfId="1" applyFont="1" applyAlignment="1">
      <alignment textRotation="90"/>
    </xf>
    <xf numFmtId="1" fontId="8" fillId="0" borderId="0" xfId="0" applyNumberFormat="1" applyFont="1"/>
    <xf numFmtId="1" fontId="9" fillId="0" borderId="0" xfId="0" applyNumberFormat="1" applyFont="1"/>
    <xf numFmtId="0" fontId="0" fillId="0" borderId="0" xfId="0" applyFill="1"/>
    <xf numFmtId="0" fontId="7" fillId="0" borderId="0" xfId="2" applyFont="1" applyFill="1" applyBorder="1" applyAlignment="1">
      <alignment horizontal="left"/>
    </xf>
    <xf numFmtId="0" fontId="7" fillId="0" borderId="1" xfId="2" applyFont="1" applyFill="1" applyBorder="1" applyAlignment="1">
      <alignment wrapText="1"/>
    </xf>
    <xf numFmtId="0" fontId="8" fillId="0" borderId="0" xfId="0" applyFont="1" applyAlignment="1">
      <alignment horizontal="left"/>
    </xf>
  </cellXfs>
  <cellStyles count="3">
    <cellStyle name="Normal" xfId="0" builtinId="0"/>
    <cellStyle name="Percent" xfId="1" builtinId="5"/>
    <cellStyle name="Standard_Tabelle1_1" xfId="2"/>
  </cellStyles>
  <dxfs count="2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</dxfs>
  <tableStyles count="0" defaultTableStyle="TableStyleMedium2" defaultPivotStyle="PivotStyleLight16"/>
  <colors>
    <mruColors>
      <color rgb="FFFFFF66"/>
      <color rgb="FFFF9900"/>
      <color rgb="FF00FF00"/>
      <color rgb="FFFFFF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3"/>
          <c:order val="0"/>
          <c:tx>
            <c:strRef>
              <c:f>'(5) Pivot of (3), veg types'!$M$2</c:f>
              <c:strCache>
                <c:ptCount val="1"/>
                <c:pt idx="0">
                  <c:v>Meridio-nemoral</c:v>
                </c:pt>
              </c:strCache>
            </c:strRef>
          </c:tx>
          <c:spPr>
            <a:solidFill>
              <a:srgbClr val="FF99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'(5) Pivot of (3), veg types'!$I$3:$I$13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Today</c:v>
                </c:pt>
              </c:strCache>
            </c:strRef>
          </c:cat>
          <c:val>
            <c:numRef>
              <c:f>'(5) Pivot of (3), veg types'!$M$3:$M$13</c:f>
              <c:numCache>
                <c:formatCode>0%</c:formatCode>
                <c:ptCount val="11"/>
                <c:pt idx="0">
                  <c:v>0.2413793103448276</c:v>
                </c:pt>
                <c:pt idx="1">
                  <c:v>0.29268292682926828</c:v>
                </c:pt>
                <c:pt idx="2">
                  <c:v>0.1388888888888889</c:v>
                </c:pt>
                <c:pt idx="3">
                  <c:v>0.16</c:v>
                </c:pt>
                <c:pt idx="4">
                  <c:v>0.15789473684210525</c:v>
                </c:pt>
                <c:pt idx="5">
                  <c:v>0.2</c:v>
                </c:pt>
                <c:pt idx="6">
                  <c:v>6.9767441860465115E-2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"/>
          <c:order val="1"/>
          <c:tx>
            <c:strRef>
              <c:f>'(5) Pivot of (3), veg types'!$L$2</c:f>
              <c:strCache>
                <c:ptCount val="1"/>
                <c:pt idx="0">
                  <c:v>Nemoral</c:v>
                </c:pt>
              </c:strCache>
            </c:strRef>
          </c:tx>
          <c:spPr>
            <a:solidFill>
              <a:srgbClr val="00FF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'(5) Pivot of (3), veg types'!$I$3:$I$13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Today</c:v>
                </c:pt>
              </c:strCache>
            </c:strRef>
          </c:cat>
          <c:val>
            <c:numRef>
              <c:f>'(5) Pivot of (3), veg types'!$L$3:$L$13</c:f>
              <c:numCache>
                <c:formatCode>0%</c:formatCode>
                <c:ptCount val="11"/>
                <c:pt idx="0">
                  <c:v>0.44827586206896552</c:v>
                </c:pt>
                <c:pt idx="1">
                  <c:v>0.41463414634146339</c:v>
                </c:pt>
                <c:pt idx="2">
                  <c:v>0.44444444444444442</c:v>
                </c:pt>
                <c:pt idx="3">
                  <c:v>0.48</c:v>
                </c:pt>
                <c:pt idx="4">
                  <c:v>0.47368421052631576</c:v>
                </c:pt>
                <c:pt idx="5">
                  <c:v>0.2</c:v>
                </c:pt>
                <c:pt idx="6">
                  <c:v>0.30232558139534882</c:v>
                </c:pt>
                <c:pt idx="7">
                  <c:v>5.8823529411764705E-2</c:v>
                </c:pt>
                <c:pt idx="8">
                  <c:v>0.21428571428571427</c:v>
                </c:pt>
                <c:pt idx="9">
                  <c:v>7.6923076923076927E-2</c:v>
                </c:pt>
                <c:pt idx="10">
                  <c:v>0.19844357976653695</c:v>
                </c:pt>
              </c:numCache>
            </c:numRef>
          </c:val>
        </c:ser>
        <c:ser>
          <c:idx val="1"/>
          <c:order val="2"/>
          <c:tx>
            <c:strRef>
              <c:f>'(5) Pivot of (3), veg types'!$K$2</c:f>
              <c:strCache>
                <c:ptCount val="1"/>
                <c:pt idx="0">
                  <c:v>Boreal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'(5) Pivot of (3), veg types'!$I$3:$I$13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Today</c:v>
                </c:pt>
              </c:strCache>
            </c:strRef>
          </c:cat>
          <c:val>
            <c:numRef>
              <c:f>'(5) Pivot of (3), veg types'!$K$3:$K$13</c:f>
              <c:numCache>
                <c:formatCode>0%</c:formatCode>
                <c:ptCount val="11"/>
                <c:pt idx="0">
                  <c:v>0.17241379310344829</c:v>
                </c:pt>
                <c:pt idx="1">
                  <c:v>0.17073170731707318</c:v>
                </c:pt>
                <c:pt idx="2">
                  <c:v>0.27777777777777779</c:v>
                </c:pt>
                <c:pt idx="3">
                  <c:v>0.2</c:v>
                </c:pt>
                <c:pt idx="4">
                  <c:v>0.26315789473684209</c:v>
                </c:pt>
                <c:pt idx="5">
                  <c:v>0.35</c:v>
                </c:pt>
                <c:pt idx="6">
                  <c:v>0.30232558139534882</c:v>
                </c:pt>
                <c:pt idx="7">
                  <c:v>0.35294117647058826</c:v>
                </c:pt>
                <c:pt idx="8">
                  <c:v>0.21428571428571427</c:v>
                </c:pt>
                <c:pt idx="9">
                  <c:v>0.30769230769230771</c:v>
                </c:pt>
                <c:pt idx="10">
                  <c:v>0.38132295719844356</c:v>
                </c:pt>
              </c:numCache>
            </c:numRef>
          </c:val>
        </c:ser>
        <c:ser>
          <c:idx val="0"/>
          <c:order val="3"/>
          <c:tx>
            <c:strRef>
              <c:f>'(5) Pivot of (3), veg types'!$J$2</c:f>
              <c:strCache>
                <c:ptCount val="1"/>
                <c:pt idx="0">
                  <c:v>Arctic-alpine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'(5) Pivot of (3), veg types'!$I$3:$I$13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Today</c:v>
                </c:pt>
              </c:strCache>
            </c:strRef>
          </c:cat>
          <c:val>
            <c:numRef>
              <c:f>'(5) Pivot of (3), veg types'!$J$3:$J$13</c:f>
              <c:numCache>
                <c:formatCode>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0.11627906976744186</c:v>
                </c:pt>
                <c:pt idx="7">
                  <c:v>0.29411764705882354</c:v>
                </c:pt>
                <c:pt idx="8">
                  <c:v>0.2857142857142857</c:v>
                </c:pt>
                <c:pt idx="9">
                  <c:v>0.38461538461538464</c:v>
                </c:pt>
                <c:pt idx="10">
                  <c:v>0.33463035019455251</c:v>
                </c:pt>
              </c:numCache>
            </c:numRef>
          </c:val>
        </c:ser>
        <c:ser>
          <c:idx val="4"/>
          <c:order val="4"/>
          <c:tx>
            <c:strRef>
              <c:f>'(5) Pivot of (3), veg types'!$N$2</c:f>
              <c:strCache>
                <c:ptCount val="1"/>
                <c:pt idx="0">
                  <c:v>Generalists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'(5) Pivot of (3), veg types'!$I$3:$I$13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Today</c:v>
                </c:pt>
              </c:strCache>
            </c:strRef>
          </c:cat>
          <c:val>
            <c:numRef>
              <c:f>'(5) Pivot of (3), veg types'!$N$3:$N$13</c:f>
              <c:numCache>
                <c:formatCode>0%</c:formatCode>
                <c:ptCount val="11"/>
                <c:pt idx="0">
                  <c:v>0.13793103448275862</c:v>
                </c:pt>
                <c:pt idx="1">
                  <c:v>0.12195121951219512</c:v>
                </c:pt>
                <c:pt idx="2">
                  <c:v>0.1388888888888889</c:v>
                </c:pt>
                <c:pt idx="3">
                  <c:v>0.16</c:v>
                </c:pt>
                <c:pt idx="4">
                  <c:v>0.10526315789473684</c:v>
                </c:pt>
                <c:pt idx="5">
                  <c:v>0.2</c:v>
                </c:pt>
                <c:pt idx="6">
                  <c:v>0.20930232558139536</c:v>
                </c:pt>
                <c:pt idx="7">
                  <c:v>0.29411764705882354</c:v>
                </c:pt>
                <c:pt idx="8">
                  <c:v>0.2857142857142857</c:v>
                </c:pt>
                <c:pt idx="9">
                  <c:v>0.23076923076923078</c:v>
                </c:pt>
                <c:pt idx="10">
                  <c:v>8.5603112840466927E-2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2518912"/>
        <c:axId val="122532992"/>
      </c:barChart>
      <c:catAx>
        <c:axId val="122518912"/>
        <c:scaling>
          <c:orientation val="minMax"/>
        </c:scaling>
        <c:delete val="0"/>
        <c:axPos val="b"/>
        <c:majorTickMark val="out"/>
        <c:minorTickMark val="none"/>
        <c:tickLblPos val="nextTo"/>
        <c:crossAx val="122532992"/>
        <c:crosses val="autoZero"/>
        <c:auto val="1"/>
        <c:lblAlgn val="ctr"/>
        <c:lblOffset val="100"/>
        <c:noMultiLvlLbl val="0"/>
      </c:catAx>
      <c:valAx>
        <c:axId val="1225329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22518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'copy of (4) for figure'!$T$15</c:f>
              <c:strCache>
                <c:ptCount val="1"/>
                <c:pt idx="0">
                  <c:v>Sum of Cfa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'copy of (4) for figure'!$S$16:$S$26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0Ma</c:v>
                </c:pt>
              </c:strCache>
            </c:strRef>
          </c:cat>
          <c:val>
            <c:numRef>
              <c:f>'copy of (4) for figure'!$T$16:$T$26</c:f>
              <c:numCache>
                <c:formatCode>0</c:formatCode>
                <c:ptCount val="11"/>
                <c:pt idx="0">
                  <c:v>28.172413793103448</c:v>
                </c:pt>
                <c:pt idx="1">
                  <c:v>28.31707317073171</c:v>
                </c:pt>
                <c:pt idx="2">
                  <c:v>25.083333333333336</c:v>
                </c:pt>
                <c:pt idx="3">
                  <c:v>31.42307692307692</c:v>
                </c:pt>
                <c:pt idx="4">
                  <c:v>22.631578947368421</c:v>
                </c:pt>
                <c:pt idx="5">
                  <c:v>17.2</c:v>
                </c:pt>
                <c:pt idx="6">
                  <c:v>14.000000000000002</c:v>
                </c:pt>
                <c:pt idx="7">
                  <c:v>5.0588235294117645</c:v>
                </c:pt>
                <c:pt idx="8">
                  <c:v>6.1428571428571423</c:v>
                </c:pt>
                <c:pt idx="9">
                  <c:v>0</c:v>
                </c:pt>
                <c:pt idx="10">
                  <c:v>2.6770428015564205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'copy of (4) for figure'!$W$15</c:f>
              <c:strCache>
                <c:ptCount val="1"/>
                <c:pt idx="0">
                  <c:v>Sum of Cfc</c:v>
                </c:pt>
              </c:strCache>
            </c:strRef>
          </c:tx>
          <c:marker>
            <c:symbol val="none"/>
          </c:marker>
          <c:cat>
            <c:strRef>
              <c:f>'copy of (4) for figure'!$S$16:$S$26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0Ma</c:v>
                </c:pt>
              </c:strCache>
            </c:strRef>
          </c:cat>
          <c:val>
            <c:numRef>
              <c:f>'copy of (4) for figure'!$W$16:$W$26</c:f>
              <c:numCache>
                <c:formatCode>0</c:formatCode>
                <c:ptCount val="11"/>
                <c:pt idx="0">
                  <c:v>2.9655172413793105</c:v>
                </c:pt>
                <c:pt idx="1">
                  <c:v>2.0975609756097562</c:v>
                </c:pt>
                <c:pt idx="2">
                  <c:v>9.5555555555555554</c:v>
                </c:pt>
                <c:pt idx="3">
                  <c:v>6.6153846153846159</c:v>
                </c:pt>
                <c:pt idx="4">
                  <c:v>9.0526315789473681</c:v>
                </c:pt>
                <c:pt idx="5">
                  <c:v>17.2</c:v>
                </c:pt>
                <c:pt idx="6">
                  <c:v>20</c:v>
                </c:pt>
                <c:pt idx="7">
                  <c:v>32.882352941176471</c:v>
                </c:pt>
                <c:pt idx="8">
                  <c:v>30.714285714285715</c:v>
                </c:pt>
                <c:pt idx="9">
                  <c:v>33.07692307692308</c:v>
                </c:pt>
                <c:pt idx="10">
                  <c:v>33.295719844357976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'copy of (4) for figure'!$X$15</c:f>
              <c:strCache>
                <c:ptCount val="1"/>
                <c:pt idx="0">
                  <c:v>Sum of Dfc</c:v>
                </c:pt>
              </c:strCache>
            </c:strRef>
          </c:tx>
          <c:marker>
            <c:symbol val="none"/>
          </c:marker>
          <c:cat>
            <c:strRef>
              <c:f>'copy of (4) for figure'!$S$16:$S$26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0Ma</c:v>
                </c:pt>
              </c:strCache>
            </c:strRef>
          </c:cat>
          <c:val>
            <c:numRef>
              <c:f>'copy of (4) for figure'!$X$16:$X$26</c:f>
              <c:numCache>
                <c:formatCode>0</c:formatCode>
                <c:ptCount val="11"/>
                <c:pt idx="0">
                  <c:v>7.4137931034482767</c:v>
                </c:pt>
                <c:pt idx="1">
                  <c:v>7.3414634146341466</c:v>
                </c:pt>
                <c:pt idx="2">
                  <c:v>13.138888888888889</c:v>
                </c:pt>
                <c:pt idx="3">
                  <c:v>9.9230769230769234</c:v>
                </c:pt>
                <c:pt idx="4">
                  <c:v>15.842105263157894</c:v>
                </c:pt>
                <c:pt idx="5">
                  <c:v>23.650000000000002</c:v>
                </c:pt>
                <c:pt idx="6">
                  <c:v>24</c:v>
                </c:pt>
                <c:pt idx="7">
                  <c:v>32.882352941176471</c:v>
                </c:pt>
                <c:pt idx="8">
                  <c:v>33.785714285714285</c:v>
                </c:pt>
                <c:pt idx="9">
                  <c:v>36.384615384615387</c:v>
                </c:pt>
                <c:pt idx="10">
                  <c:v>25.431906614785994</c:v>
                </c:pt>
              </c:numCache>
            </c:numRef>
          </c:val>
          <c:smooth val="0"/>
        </c:ser>
        <c:ser>
          <c:idx val="6"/>
          <c:order val="3"/>
          <c:tx>
            <c:strRef>
              <c:f>'copy of (4) for figure'!$Z$15</c:f>
              <c:strCache>
                <c:ptCount val="1"/>
                <c:pt idx="0">
                  <c:v>Sum of ET</c:v>
                </c:pt>
              </c:strCache>
            </c:strRef>
          </c:tx>
          <c:marker>
            <c:symbol val="none"/>
          </c:marker>
          <c:cat>
            <c:strRef>
              <c:f>'copy of (4) for figure'!$S$16:$S$26</c:f>
              <c:strCache>
                <c:ptCount val="11"/>
                <c:pt idx="0">
                  <c:v>15Ma</c:v>
                </c:pt>
                <c:pt idx="1">
                  <c:v>12Ma</c:v>
                </c:pt>
                <c:pt idx="2">
                  <c:v>10Ma</c:v>
                </c:pt>
                <c:pt idx="3">
                  <c:v>8Ma</c:v>
                </c:pt>
                <c:pt idx="4">
                  <c:v>7to6Ma</c:v>
                </c:pt>
                <c:pt idx="5">
                  <c:v>5.5Ma</c:v>
                </c:pt>
                <c:pt idx="6">
                  <c:v>4Ma</c:v>
                </c:pt>
                <c:pt idx="7">
                  <c:v>1.7Ma</c:v>
                </c:pt>
                <c:pt idx="8">
                  <c:v>1.1Ma</c:v>
                </c:pt>
                <c:pt idx="9">
                  <c:v>0.8Ma</c:v>
                </c:pt>
                <c:pt idx="10">
                  <c:v>0Ma</c:v>
                </c:pt>
              </c:strCache>
            </c:strRef>
          </c:cat>
          <c:val>
            <c:numRef>
              <c:f>'copy of (4) for figure'!$Z$16:$Z$26</c:f>
              <c:numCache>
                <c:formatCode>0</c:formatCode>
                <c:ptCount val="11"/>
                <c:pt idx="0">
                  <c:v>1.4827586206896552</c:v>
                </c:pt>
                <c:pt idx="1">
                  <c:v>1.0487804878048781</c:v>
                </c:pt>
                <c:pt idx="2">
                  <c:v>3.583333333333333</c:v>
                </c:pt>
                <c:pt idx="3">
                  <c:v>1.653846153846154</c:v>
                </c:pt>
                <c:pt idx="4">
                  <c:v>2.263157894736842</c:v>
                </c:pt>
                <c:pt idx="5">
                  <c:v>8.6</c:v>
                </c:pt>
                <c:pt idx="6">
                  <c:v>12</c:v>
                </c:pt>
                <c:pt idx="7">
                  <c:v>25.294117647058826</c:v>
                </c:pt>
                <c:pt idx="8">
                  <c:v>21.5</c:v>
                </c:pt>
                <c:pt idx="9">
                  <c:v>26.461538461538463</c:v>
                </c:pt>
                <c:pt idx="10">
                  <c:v>16.062256809338521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115456"/>
        <c:axId val="84116992"/>
      </c:lineChart>
      <c:catAx>
        <c:axId val="84115456"/>
        <c:scaling>
          <c:orientation val="minMax"/>
        </c:scaling>
        <c:delete val="0"/>
        <c:axPos val="b"/>
        <c:numFmt formatCode="@" sourceLinked="1"/>
        <c:majorTickMark val="none"/>
        <c:minorTickMark val="cross"/>
        <c:tickLblPos val="nextTo"/>
        <c:crossAx val="84116992"/>
        <c:crosses val="autoZero"/>
        <c:auto val="1"/>
        <c:lblAlgn val="ctr"/>
        <c:lblOffset val="100"/>
        <c:noMultiLvlLbl val="0"/>
      </c:catAx>
      <c:valAx>
        <c:axId val="8411699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crossAx val="84115456"/>
        <c:crossesAt val="1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528636</xdr:colOff>
      <xdr:row>15</xdr:row>
      <xdr:rowOff>66675</xdr:rowOff>
    </xdr:from>
    <xdr:to>
      <xdr:col>13</xdr:col>
      <xdr:colOff>133349</xdr:colOff>
      <xdr:row>35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652461</xdr:colOff>
      <xdr:row>28</xdr:row>
      <xdr:rowOff>123825</xdr:rowOff>
    </xdr:from>
    <xdr:to>
      <xdr:col>18</xdr:col>
      <xdr:colOff>295275</xdr:colOff>
      <xdr:row>43</xdr:row>
      <xdr:rowOff>183833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omdenk" refreshedDate="40890.500722916666" createdVersion="4" refreshedVersion="4" minRefreshableVersion="3" recordCount="371">
  <cacheSource type="worksheet">
    <worksheetSource ref="B1:V1048576" sheet="(3) Fossil taxa"/>
  </cacheSource>
  <cacheFields count="20">
    <cacheField name="Lookup to TaxProp" numFmtId="0">
      <sharedItems containsBlank="1"/>
    </cacheField>
    <cacheField name="Fossil type" numFmtId="0">
      <sharedItems containsBlank="1" count="3">
        <s v="Macrofossil"/>
        <s v="Pollen"/>
        <m/>
      </sharedItems>
    </cacheField>
    <cacheField name="Reference" numFmtId="0">
      <sharedItems containsBlank="1" count="11">
        <s v="15Ma"/>
        <s v="4Ma"/>
        <s v="5.5Ma"/>
        <s v="7to6Ma"/>
        <s v="12Ma"/>
        <s v="8Ma"/>
        <s v="10Ma"/>
        <s v="1.7Ma"/>
        <s v="0.8Ma"/>
        <s v="1.1Ma"/>
        <m/>
      </sharedItems>
    </cacheField>
    <cacheField name="A" numFmtId="0">
      <sharedItems containsString="0" containsBlank="1" containsNumber="1" containsInteger="1" minValue="0" maxValue="1"/>
    </cacheField>
    <cacheField name="Cfa" numFmtId="0">
      <sharedItems containsString="0" containsBlank="1" containsNumber="1" containsInteger="1" minValue="0" maxValue="1"/>
    </cacheField>
    <cacheField name="Cfb" numFmtId="0">
      <sharedItems containsString="0" containsBlank="1" containsNumber="1" containsInteger="1" minValue="0" maxValue="1"/>
    </cacheField>
    <cacheField name="Cfc" numFmtId="0">
      <sharedItems containsString="0" containsBlank="1" containsNumber="1" containsInteger="1" minValue="0" maxValue="1"/>
    </cacheField>
    <cacheField name="Dfa" numFmtId="0">
      <sharedItems containsString="0" containsBlank="1" containsNumber="1" containsInteger="1" minValue="0" maxValue="1"/>
    </cacheField>
    <cacheField name="Dfb" numFmtId="0">
      <sharedItems containsString="0" containsBlank="1" containsNumber="1" containsInteger="1" minValue="0" maxValue="1"/>
    </cacheField>
    <cacheField name="Dfc" numFmtId="0">
      <sharedItems containsString="0" containsBlank="1" containsNumber="1" containsInteger="1" minValue="0" maxValue="1"/>
    </cacheField>
    <cacheField name="Dfd" numFmtId="0">
      <sharedItems containsString="0" containsBlank="1" containsNumber="1" containsInteger="1" minValue="0" maxValue="1"/>
    </cacheField>
    <cacheField name="Cwa" numFmtId="0">
      <sharedItems containsString="0" containsBlank="1" containsNumber="1" containsInteger="1" minValue="0" maxValue="1"/>
    </cacheField>
    <cacheField name="Cwb" numFmtId="0">
      <sharedItems containsString="0" containsBlank="1" containsNumber="1" containsInteger="1" minValue="0" maxValue="1"/>
    </cacheField>
    <cacheField name="Dwa" numFmtId="0">
      <sharedItems containsString="0" containsBlank="1" containsNumber="1" containsInteger="1" minValue="0" maxValue="1"/>
    </cacheField>
    <cacheField name="Dwb" numFmtId="0">
      <sharedItems containsString="0" containsBlank="1" containsNumber="1" containsInteger="1" minValue="0" maxValue="1"/>
    </cacheField>
    <cacheField name="Dwc" numFmtId="0">
      <sharedItems containsString="0" containsBlank="1" containsNumber="1" containsInteger="1" minValue="0" maxValue="1"/>
    </cacheField>
    <cacheField name="Csa" numFmtId="0">
      <sharedItems containsString="0" containsBlank="1" containsNumber="1" containsInteger="1" minValue="0" maxValue="1"/>
    </cacheField>
    <cacheField name="Csb" numFmtId="0">
      <sharedItems containsString="0" containsBlank="1" containsNumber="1" containsInteger="1" minValue="0" maxValue="1"/>
    </cacheField>
    <cacheField name="ET" numFmtId="0">
      <sharedItems containsString="0" containsBlank="1" containsNumber="1" containsInteger="1" minValue="0" maxValue="1"/>
    </cacheField>
    <cacheField name="Remarks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thomdenk" refreshedDate="40890.500723263889" createdVersion="4" refreshedVersion="4" minRefreshableVersion="3" recordCount="456">
  <cacheSource type="worksheet">
    <worksheetSource ref="A1:T1048576" sheet="(1) Used PMA"/>
  </cacheSource>
  <cacheFields count="20">
    <cacheField name="Lookup to TaxProp" numFmtId="0">
      <sharedItems containsBlank="1"/>
    </cacheField>
    <cacheField name="Reference" numFmtId="0">
      <sharedItems containsBlank="1" count="11">
        <s v="15Ma"/>
        <s v="4Ma"/>
        <s v="5.5Ma"/>
        <s v="7to6Ma"/>
        <s v="12Ma"/>
        <s v="8Ma"/>
        <s v="10Ma"/>
        <s v="1.7Ma"/>
        <s v="0.8Ma"/>
        <s v="1.1Ma"/>
        <m/>
      </sharedItems>
    </cacheField>
    <cacheField name="A" numFmtId="0">
      <sharedItems containsString="0" containsBlank="1" containsNumber="1" containsInteger="1" minValue="0" maxValue="1"/>
    </cacheField>
    <cacheField name="Cfa" numFmtId="0">
      <sharedItems containsString="0" containsBlank="1" containsNumber="1" containsInteger="1" minValue="0" maxValue="1"/>
    </cacheField>
    <cacheField name="Cfb" numFmtId="0">
      <sharedItems containsString="0" containsBlank="1" containsNumber="1" containsInteger="1" minValue="0" maxValue="1"/>
    </cacheField>
    <cacheField name="Cfc" numFmtId="0">
      <sharedItems containsString="0" containsBlank="1" containsNumber="1" containsInteger="1" minValue="0" maxValue="1"/>
    </cacheField>
    <cacheField name="Dfa" numFmtId="0">
      <sharedItems containsString="0" containsBlank="1" containsNumber="1" containsInteger="1" minValue="0" maxValue="1"/>
    </cacheField>
    <cacheField name="Dfb" numFmtId="0">
      <sharedItems containsString="0" containsBlank="1" containsNumber="1" containsInteger="1" minValue="0" maxValue="1"/>
    </cacheField>
    <cacheField name="Dfc" numFmtId="0">
      <sharedItems containsString="0" containsBlank="1" containsNumber="1" containsInteger="1" minValue="0" maxValue="1"/>
    </cacheField>
    <cacheField name="Dfd" numFmtId="0">
      <sharedItems containsString="0" containsBlank="1" containsNumber="1" containsInteger="1" minValue="0" maxValue="1"/>
    </cacheField>
    <cacheField name="Cwa" numFmtId="0">
      <sharedItems containsString="0" containsBlank="1" containsNumber="1" containsInteger="1" minValue="0" maxValue="1"/>
    </cacheField>
    <cacheField name="Cwb" numFmtId="0">
      <sharedItems containsString="0" containsBlank="1" containsNumber="1" containsInteger="1" minValue="0" maxValue="1"/>
    </cacheField>
    <cacheField name="Dwa" numFmtId="0">
      <sharedItems containsString="0" containsBlank="1" containsNumber="1" containsInteger="1" minValue="0" maxValue="1"/>
    </cacheField>
    <cacheField name="Dwb" numFmtId="0">
      <sharedItems containsString="0" containsBlank="1" containsNumber="1" containsInteger="1" minValue="0" maxValue="1"/>
    </cacheField>
    <cacheField name="Dwc" numFmtId="0">
      <sharedItems containsString="0" containsBlank="1" containsNumber="1" containsInteger="1" minValue="0" maxValue="1"/>
    </cacheField>
    <cacheField name="Csa" numFmtId="0">
      <sharedItems containsString="0" containsBlank="1" containsNumber="1" containsInteger="1" minValue="0" maxValue="1"/>
    </cacheField>
    <cacheField name="Csb" numFmtId="0">
      <sharedItems containsString="0" containsBlank="1" containsNumber="1" containsInteger="1" minValue="0" maxValue="1"/>
    </cacheField>
    <cacheField name="ET" numFmtId="0">
      <sharedItems containsString="0" containsBlank="1" containsNumber="1" containsInteger="1" minValue="0" maxValue="1"/>
    </cacheField>
    <cacheField name="Remarks" numFmtId="0">
      <sharedItems containsBlank="1"/>
    </cacheField>
    <cacheField name="Fossil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Guido Grimm" refreshedDate="40927.796290162034" createdVersion="4" refreshedVersion="4" minRefreshableVersion="3" recordCount="371">
  <cacheSource type="worksheet">
    <worksheetSource ref="A1:E1048576" sheet="(3) Fossil taxa"/>
  </cacheSource>
  <cacheFields count="5">
    <cacheField name="Fossil" numFmtId="0">
      <sharedItems containsBlank="1"/>
    </cacheField>
    <cacheField name="Lookup to TaxProp" numFmtId="0">
      <sharedItems containsBlank="1"/>
    </cacheField>
    <cacheField name="Fossil type" numFmtId="0">
      <sharedItems containsBlank="1"/>
    </cacheField>
    <cacheField name="Vegetation category" numFmtId="0">
      <sharedItems containsBlank="1" count="8">
        <s v="Boreal"/>
        <s v="Nemoral"/>
        <s v="Meridio-nemoral"/>
        <s v="Generalists"/>
        <s v="Arctic-alpine"/>
        <s v="Unclear"/>
        <m/>
        <s v="Uninformative" u="1"/>
      </sharedItems>
    </cacheField>
    <cacheField name="Reference" numFmtId="0">
      <sharedItems containsBlank="1" count="11">
        <s v="15Ma"/>
        <s v="4Ma"/>
        <s v="5.5Ma"/>
        <s v="7to6Ma"/>
        <s v="12Ma"/>
        <s v="8Ma"/>
        <s v="10Ma"/>
        <s v="1.7Ma"/>
        <s v="0.8Ma"/>
        <s v="1.1Ma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s v="Picea [genus]"/>
    <x v="0"/>
    <x v="0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</r>
  <r>
    <s v="Abies [genus]"/>
    <x v="1"/>
    <x v="1"/>
    <n v="0"/>
    <n v="0"/>
    <n v="1"/>
    <n v="0"/>
    <n v="0"/>
    <n v="1"/>
    <n v="1"/>
    <n v="0"/>
    <n v="0"/>
    <n v="1"/>
    <n v="0"/>
    <n v="1"/>
    <n v="1"/>
    <n v="0"/>
    <n v="1"/>
    <n v="0"/>
    <s v="mostly in b-climates"/>
  </r>
  <r>
    <s v="Abies [genus]"/>
    <x v="0"/>
    <x v="2"/>
    <n v="0"/>
    <n v="0"/>
    <n v="1"/>
    <n v="0"/>
    <n v="0"/>
    <n v="1"/>
    <n v="1"/>
    <n v="0"/>
    <n v="0"/>
    <n v="1"/>
    <n v="0"/>
    <n v="1"/>
    <n v="1"/>
    <n v="0"/>
    <n v="1"/>
    <n v="0"/>
    <s v="mostly in b-climates"/>
  </r>
  <r>
    <s v="Abies [genus]"/>
    <x v="0"/>
    <x v="3"/>
    <n v="0"/>
    <n v="0"/>
    <n v="1"/>
    <n v="0"/>
    <n v="0"/>
    <n v="1"/>
    <n v="1"/>
    <n v="0"/>
    <n v="0"/>
    <n v="1"/>
    <n v="0"/>
    <n v="1"/>
    <n v="1"/>
    <n v="0"/>
    <n v="1"/>
    <n v="0"/>
    <s v="mostly in b-climates"/>
  </r>
  <r>
    <s v="Abies [genus]"/>
    <x v="0"/>
    <x v="4"/>
    <n v="0"/>
    <n v="0"/>
    <n v="1"/>
    <n v="0"/>
    <n v="0"/>
    <n v="1"/>
    <n v="1"/>
    <n v="0"/>
    <n v="0"/>
    <n v="1"/>
    <n v="0"/>
    <n v="1"/>
    <n v="1"/>
    <n v="0"/>
    <n v="1"/>
    <n v="0"/>
    <s v="mostly in b-climates"/>
  </r>
  <r>
    <s v="Acer platanoides L., A. saccharum L."/>
    <x v="0"/>
    <x v="3"/>
    <n v="0"/>
    <n v="1"/>
    <n v="1"/>
    <n v="0"/>
    <n v="0"/>
    <n v="1"/>
    <n v="0"/>
    <n v="0"/>
    <n v="0"/>
    <n v="0"/>
    <n v="0"/>
    <n v="0"/>
    <n v="0"/>
    <n v="0"/>
    <n v="0"/>
    <n v="0"/>
    <m/>
  </r>
  <r>
    <s v="Acer platanoides L., A. saccharum L."/>
    <x v="0"/>
    <x v="5"/>
    <n v="0"/>
    <n v="1"/>
    <n v="1"/>
    <n v="0"/>
    <n v="0"/>
    <n v="1"/>
    <n v="0"/>
    <n v="0"/>
    <n v="0"/>
    <n v="0"/>
    <n v="0"/>
    <n v="0"/>
    <n v="0"/>
    <n v="0"/>
    <n v="0"/>
    <n v="0"/>
    <m/>
  </r>
  <r>
    <s v="Acer saccharum L."/>
    <x v="0"/>
    <x v="4"/>
    <n v="0"/>
    <n v="1"/>
    <n v="1"/>
    <n v="0"/>
    <n v="0"/>
    <n v="1"/>
    <n v="0"/>
    <n v="0"/>
    <n v="0"/>
    <n v="0"/>
    <n v="0"/>
    <n v="0"/>
    <n v="0"/>
    <n v="0"/>
    <n v="0"/>
    <n v="0"/>
    <s v="extending into Cfa"/>
  </r>
  <r>
    <s v="Acer saccharum L."/>
    <x v="0"/>
    <x v="6"/>
    <n v="0"/>
    <n v="1"/>
    <n v="1"/>
    <n v="0"/>
    <n v="0"/>
    <n v="1"/>
    <n v="0"/>
    <n v="0"/>
    <n v="0"/>
    <n v="0"/>
    <n v="0"/>
    <n v="0"/>
    <n v="0"/>
    <n v="0"/>
    <n v="0"/>
    <n v="0"/>
    <s v="extending into Cfa"/>
  </r>
  <r>
    <s v="Acer rubrum L."/>
    <x v="0"/>
    <x v="6"/>
    <n v="0"/>
    <n v="1"/>
    <n v="1"/>
    <n v="0"/>
    <n v="0"/>
    <n v="1"/>
    <n v="0"/>
    <n v="0"/>
    <n v="0"/>
    <n v="0"/>
    <n v="0"/>
    <n v="0"/>
    <n v="0"/>
    <n v="0"/>
    <n v="0"/>
    <n v="0"/>
    <m/>
  </r>
  <r>
    <s v="Acer rubrum L."/>
    <x v="0"/>
    <x v="5"/>
    <n v="0"/>
    <n v="1"/>
    <n v="1"/>
    <n v="0"/>
    <n v="0"/>
    <n v="1"/>
    <n v="0"/>
    <n v="0"/>
    <n v="0"/>
    <n v="0"/>
    <n v="0"/>
    <n v="0"/>
    <n v="0"/>
    <n v="0"/>
    <n v="0"/>
    <n v="0"/>
    <m/>
  </r>
  <r>
    <s v="Acer rubrum L."/>
    <x v="0"/>
    <x v="4"/>
    <n v="0"/>
    <n v="1"/>
    <n v="1"/>
    <n v="0"/>
    <n v="0"/>
    <n v="1"/>
    <n v="0"/>
    <n v="0"/>
    <n v="0"/>
    <n v="0"/>
    <n v="0"/>
    <n v="0"/>
    <n v="0"/>
    <n v="0"/>
    <n v="0"/>
    <n v="0"/>
    <m/>
  </r>
  <r>
    <s v="Acer rubrum L."/>
    <x v="1"/>
    <x v="0"/>
    <n v="0"/>
    <n v="1"/>
    <n v="1"/>
    <n v="0"/>
    <n v="0"/>
    <n v="1"/>
    <n v="0"/>
    <n v="0"/>
    <n v="0"/>
    <n v="0"/>
    <n v="0"/>
    <n v="0"/>
    <n v="0"/>
    <n v="0"/>
    <n v="0"/>
    <n v="0"/>
    <m/>
  </r>
  <r>
    <s v="Acer saccharum L."/>
    <x v="1"/>
    <x v="1"/>
    <n v="0"/>
    <n v="1"/>
    <n v="1"/>
    <n v="0"/>
    <n v="0"/>
    <n v="1"/>
    <n v="0"/>
    <n v="0"/>
    <n v="0"/>
    <n v="0"/>
    <n v="0"/>
    <n v="0"/>
    <n v="0"/>
    <n v="0"/>
    <n v="0"/>
    <n v="0"/>
    <s v="extending into Cfa"/>
  </r>
  <r>
    <s v="Acer rubrum L."/>
    <x v="1"/>
    <x v="1"/>
    <n v="0"/>
    <n v="1"/>
    <n v="1"/>
    <n v="0"/>
    <n v="0"/>
    <n v="1"/>
    <n v="0"/>
    <n v="0"/>
    <n v="0"/>
    <n v="0"/>
    <n v="0"/>
    <n v="0"/>
    <n v="0"/>
    <n v="0"/>
    <n v="0"/>
    <n v="0"/>
    <m/>
  </r>
  <r>
    <s v="Acer saccharum L."/>
    <x v="1"/>
    <x v="0"/>
    <n v="0"/>
    <n v="1"/>
    <n v="1"/>
    <n v="0"/>
    <n v="0"/>
    <n v="1"/>
    <n v="0"/>
    <n v="0"/>
    <n v="0"/>
    <n v="0"/>
    <n v="0"/>
    <n v="0"/>
    <n v="0"/>
    <n v="0"/>
    <n v="0"/>
    <n v="0"/>
    <s v="extending into Cfa"/>
  </r>
  <r>
    <s v="Aesculus flava Ait., A. pavia L."/>
    <x v="0"/>
    <x v="0"/>
    <n v="0"/>
    <n v="1"/>
    <n v="1"/>
    <n v="0"/>
    <n v="0"/>
    <n v="0"/>
    <n v="0"/>
    <n v="0"/>
    <n v="0"/>
    <n v="0"/>
    <n v="0"/>
    <n v="0"/>
    <n v="0"/>
    <n v="0"/>
    <n v="0"/>
    <n v="0"/>
    <s v="restricted distr."/>
  </r>
  <r>
    <s v="Chimonanthus [genus]"/>
    <x v="1"/>
    <x v="3"/>
    <n v="0"/>
    <n v="1"/>
    <n v="0"/>
    <n v="0"/>
    <n v="0"/>
    <n v="0"/>
    <n v="0"/>
    <n v="0"/>
    <n v="0"/>
    <n v="0"/>
    <n v="0"/>
    <n v="0"/>
    <n v="0"/>
    <n v="0"/>
    <n v="0"/>
    <n v="0"/>
    <m/>
  </r>
  <r>
    <s v="Chimonanthus [genus]"/>
    <x v="1"/>
    <x v="4"/>
    <n v="0"/>
    <n v="1"/>
    <n v="0"/>
    <n v="0"/>
    <n v="0"/>
    <n v="0"/>
    <n v="0"/>
    <n v="0"/>
    <n v="0"/>
    <n v="0"/>
    <n v="0"/>
    <n v="0"/>
    <n v="0"/>
    <n v="0"/>
    <n v="0"/>
    <n v="0"/>
    <m/>
  </r>
  <r>
    <s v="Chimonanthus [genus]"/>
    <x v="1"/>
    <x v="6"/>
    <n v="0"/>
    <n v="1"/>
    <n v="0"/>
    <n v="0"/>
    <n v="0"/>
    <n v="0"/>
    <n v="0"/>
    <n v="0"/>
    <n v="0"/>
    <n v="0"/>
    <n v="0"/>
    <n v="0"/>
    <n v="0"/>
    <n v="0"/>
    <n v="0"/>
    <n v="0"/>
    <m/>
  </r>
  <r>
    <s v="Chimonanthus [genus]"/>
    <x v="1"/>
    <x v="2"/>
    <n v="0"/>
    <n v="1"/>
    <n v="0"/>
    <n v="0"/>
    <n v="0"/>
    <n v="0"/>
    <n v="0"/>
    <n v="0"/>
    <n v="0"/>
    <n v="0"/>
    <n v="0"/>
    <n v="0"/>
    <n v="0"/>
    <n v="0"/>
    <n v="0"/>
    <n v="0"/>
    <m/>
  </r>
  <r>
    <s v="Chimonanthus [genus]"/>
    <x v="1"/>
    <x v="1"/>
    <n v="0"/>
    <n v="1"/>
    <n v="0"/>
    <n v="0"/>
    <n v="0"/>
    <n v="0"/>
    <n v="0"/>
    <n v="0"/>
    <n v="0"/>
    <n v="0"/>
    <n v="0"/>
    <n v="0"/>
    <n v="0"/>
    <n v="0"/>
    <n v="0"/>
    <n v="0"/>
    <m/>
  </r>
  <r>
    <s v="Chimonanthus [genus]"/>
    <x v="1"/>
    <x v="5"/>
    <n v="0"/>
    <n v="1"/>
    <n v="0"/>
    <n v="0"/>
    <n v="0"/>
    <n v="0"/>
    <n v="0"/>
    <n v="0"/>
    <n v="0"/>
    <n v="0"/>
    <n v="0"/>
    <n v="0"/>
    <n v="0"/>
    <n v="0"/>
    <n v="0"/>
    <n v="0"/>
    <m/>
  </r>
  <r>
    <s v="Euphrasia [genus]"/>
    <x v="1"/>
    <x v="3"/>
    <n v="0"/>
    <n v="0"/>
    <n v="1"/>
    <n v="1"/>
    <n v="0"/>
    <n v="1"/>
    <n v="1"/>
    <n v="0"/>
    <n v="0"/>
    <n v="0"/>
    <n v="0"/>
    <n v="0"/>
    <n v="0"/>
    <n v="0"/>
    <n v="0"/>
    <n v="1"/>
    <s v="based on 9 spp.; mostly D/E except British Isles"/>
  </r>
  <r>
    <s v="Plantago lanceolata L."/>
    <x v="1"/>
    <x v="2"/>
    <n v="0"/>
    <n v="0"/>
    <n v="1"/>
    <n v="1"/>
    <n v="0"/>
    <n v="1"/>
    <n v="0"/>
    <n v="0"/>
    <n v="0"/>
    <n v="0"/>
    <n v="0"/>
    <n v="0"/>
    <n v="0"/>
    <n v="1"/>
    <n v="1"/>
    <n v="0"/>
    <s v="also Dsb/Dsc in C. Asia"/>
  </r>
  <r>
    <s v="Plantago lanceolata L."/>
    <x v="1"/>
    <x v="6"/>
    <n v="0"/>
    <n v="0"/>
    <n v="1"/>
    <n v="1"/>
    <n v="0"/>
    <n v="1"/>
    <n v="0"/>
    <n v="0"/>
    <n v="0"/>
    <n v="0"/>
    <n v="0"/>
    <n v="0"/>
    <n v="0"/>
    <n v="1"/>
    <n v="1"/>
    <n v="0"/>
    <s v="also Dsb/Dsc in C. Asia"/>
  </r>
  <r>
    <s v="Sorbus aria"/>
    <x v="0"/>
    <x v="3"/>
    <n v="0"/>
    <n v="0"/>
    <n v="1"/>
    <n v="0"/>
    <n v="0"/>
    <n v="0"/>
    <n v="0"/>
    <n v="0"/>
    <n v="0"/>
    <n v="0"/>
    <n v="0"/>
    <n v="0"/>
    <n v="0"/>
    <n v="0"/>
    <n v="0"/>
    <n v="0"/>
    <s v="also Atlas Mts (functional Cfb)"/>
  </r>
  <r>
    <s v="Valeriana [genus]"/>
    <x v="1"/>
    <x v="1"/>
    <n v="0"/>
    <n v="0"/>
    <n v="1"/>
    <n v="1"/>
    <n v="0"/>
    <n v="1"/>
    <n v="1"/>
    <n v="0"/>
    <n v="0"/>
    <n v="0"/>
    <n v="0"/>
    <n v="0"/>
    <n v="0"/>
    <n v="0"/>
    <n v="1"/>
    <n v="1"/>
    <m/>
  </r>
  <r>
    <s v="Valeriana [genus]"/>
    <x v="1"/>
    <x v="2"/>
    <n v="0"/>
    <n v="0"/>
    <n v="1"/>
    <n v="1"/>
    <n v="0"/>
    <n v="1"/>
    <n v="1"/>
    <n v="0"/>
    <n v="0"/>
    <n v="0"/>
    <n v="0"/>
    <n v="0"/>
    <n v="0"/>
    <n v="0"/>
    <n v="1"/>
    <n v="1"/>
    <m/>
  </r>
  <r>
    <s v="Alnus viridis (Chaix) DC."/>
    <x v="0"/>
    <x v="7"/>
    <n v="0"/>
    <n v="0"/>
    <n v="0"/>
    <n v="0"/>
    <n v="0"/>
    <n v="0"/>
    <n v="1"/>
    <n v="0"/>
    <n v="0"/>
    <n v="0"/>
    <n v="0"/>
    <n v="0"/>
    <n v="0"/>
    <n v="0"/>
    <n v="0"/>
    <n v="1"/>
    <m/>
  </r>
  <r>
    <s v="Alnus viridis (Chaix) DC."/>
    <x v="0"/>
    <x v="1"/>
    <n v="0"/>
    <n v="0"/>
    <n v="0"/>
    <n v="0"/>
    <n v="0"/>
    <n v="0"/>
    <n v="1"/>
    <n v="0"/>
    <n v="0"/>
    <n v="0"/>
    <n v="0"/>
    <n v="0"/>
    <n v="0"/>
    <n v="0"/>
    <n v="0"/>
    <n v="1"/>
    <m/>
  </r>
  <r>
    <s v="Alnus glutinosa (L.) Gaertn."/>
    <x v="0"/>
    <x v="1"/>
    <n v="0"/>
    <n v="1"/>
    <n v="1"/>
    <n v="0"/>
    <n v="0"/>
    <n v="1"/>
    <n v="0"/>
    <n v="0"/>
    <n v="0"/>
    <n v="0"/>
    <n v="0"/>
    <n v="0"/>
    <n v="0"/>
    <n v="0"/>
    <n v="1"/>
    <n v="0"/>
    <s v="in Finnland into Dfc, in N. Spain into Csb"/>
  </r>
  <r>
    <s v="Alnus glutinosa (L.) Gaertn."/>
    <x v="0"/>
    <x v="2"/>
    <n v="0"/>
    <n v="1"/>
    <n v="1"/>
    <n v="0"/>
    <n v="0"/>
    <n v="1"/>
    <n v="0"/>
    <n v="0"/>
    <n v="0"/>
    <n v="0"/>
    <n v="0"/>
    <n v="0"/>
    <n v="0"/>
    <n v="0"/>
    <n v="1"/>
    <n v="0"/>
    <s v="in Finnland into Dfc, in N. Spain into Csb"/>
  </r>
  <r>
    <s v="Alnus glutinosa (L.) Gaertn."/>
    <x v="0"/>
    <x v="3"/>
    <n v="0"/>
    <n v="1"/>
    <n v="1"/>
    <n v="0"/>
    <n v="0"/>
    <n v="1"/>
    <n v="0"/>
    <n v="0"/>
    <n v="0"/>
    <n v="0"/>
    <n v="0"/>
    <n v="0"/>
    <n v="0"/>
    <n v="0"/>
    <n v="0"/>
    <n v="0"/>
    <s v="in Finnland into Dfc, in N. Spain into Csb"/>
  </r>
  <r>
    <s v="Alnus glutinosa (L.) Gaertn., A. nitida, A. rhombifolia"/>
    <x v="0"/>
    <x v="6"/>
    <n v="0"/>
    <n v="1"/>
    <n v="1"/>
    <n v="0"/>
    <n v="0"/>
    <n v="1"/>
    <n v="0"/>
    <n v="0"/>
    <n v="0"/>
    <n v="0"/>
    <n v="0"/>
    <n v="0"/>
    <n v="0"/>
    <n v="0"/>
    <n v="1"/>
    <n v="0"/>
    <s v="in Finnland into Dfc, in N. Spain into Csb"/>
  </r>
  <r>
    <s v="Alnus glutinosa (L.) Gaertn., A. nitida, A. rhombifolia"/>
    <x v="0"/>
    <x v="4"/>
    <n v="0"/>
    <n v="1"/>
    <n v="1"/>
    <n v="0"/>
    <n v="0"/>
    <n v="1"/>
    <n v="0"/>
    <n v="0"/>
    <n v="0"/>
    <n v="0"/>
    <n v="0"/>
    <n v="0"/>
    <n v="0"/>
    <n v="0"/>
    <n v="1"/>
    <n v="0"/>
    <s v="in Finnland into Dfc, in N. Spain into Csb"/>
  </r>
  <r>
    <s v="Alnus glutinosa (L.) Gaertn., Alnus nitida (Spach) Endl., Alnus rhombifolia Nutt"/>
    <x v="0"/>
    <x v="5"/>
    <n v="0"/>
    <n v="1"/>
    <n v="1"/>
    <n v="0"/>
    <n v="0"/>
    <n v="1"/>
    <n v="0"/>
    <n v="0"/>
    <n v="0"/>
    <n v="0"/>
    <n v="0"/>
    <n v="0"/>
    <n v="0"/>
    <n v="0"/>
    <n v="1"/>
    <n v="0"/>
    <s v="in Finnland into Dfc, in N. Spain into Csb"/>
  </r>
  <r>
    <s v="Alnus nitida (Spach) Endl., Alnus rhombifolia Nutt"/>
    <x v="0"/>
    <x v="3"/>
    <n v="0"/>
    <n v="0"/>
    <n v="1"/>
    <n v="0"/>
    <n v="0"/>
    <n v="0"/>
    <n v="0"/>
    <n v="0"/>
    <n v="0"/>
    <n v="0"/>
    <n v="0"/>
    <n v="0"/>
    <n v="0"/>
    <n v="0"/>
    <n v="1"/>
    <n v="0"/>
    <m/>
  </r>
  <r>
    <s v="Alnus viridis (Chaix) DC."/>
    <x v="0"/>
    <x v="8"/>
    <n v="0"/>
    <n v="0"/>
    <n v="0"/>
    <n v="0"/>
    <n v="0"/>
    <n v="0"/>
    <n v="1"/>
    <n v="0"/>
    <n v="0"/>
    <n v="0"/>
    <n v="0"/>
    <n v="0"/>
    <n v="0"/>
    <n v="0"/>
    <n v="0"/>
    <n v="1"/>
    <m/>
  </r>
  <r>
    <s v="Alnus japonica (Thunb.) Steud., Alnus subcordata C.A.Mey"/>
    <x v="0"/>
    <x v="4"/>
    <n v="0"/>
    <n v="1"/>
    <n v="0"/>
    <n v="0"/>
    <n v="1"/>
    <n v="0"/>
    <n v="0"/>
    <n v="0"/>
    <n v="0"/>
    <n v="0"/>
    <n v="1"/>
    <n v="0"/>
    <n v="0"/>
    <n v="1"/>
    <n v="0"/>
    <n v="0"/>
    <s v="mostly Cfa"/>
  </r>
  <r>
    <s v="Alnus japonica (Thunb.) Steud., Alnus rhombifolia Nutt., Alnus subcordata C.A.Mey"/>
    <x v="1"/>
    <x v="0"/>
    <n v="0"/>
    <n v="1"/>
    <n v="0"/>
    <n v="0"/>
    <n v="1"/>
    <n v="0"/>
    <n v="0"/>
    <n v="0"/>
    <n v="0"/>
    <n v="0"/>
    <n v="1"/>
    <n v="0"/>
    <n v="0"/>
    <n v="1"/>
    <n v="1"/>
    <n v="0"/>
    <s v="mostly Cfa"/>
  </r>
  <r>
    <s v="Alnus viridis (Chaix) DC."/>
    <x v="1"/>
    <x v="9"/>
    <n v="0"/>
    <n v="0"/>
    <n v="0"/>
    <n v="0"/>
    <n v="0"/>
    <n v="0"/>
    <n v="1"/>
    <n v="0"/>
    <n v="0"/>
    <n v="0"/>
    <n v="0"/>
    <n v="0"/>
    <n v="0"/>
    <n v="0"/>
    <n v="0"/>
    <n v="1"/>
    <m/>
  </r>
  <r>
    <s v="Anemone [genus]"/>
    <x v="1"/>
    <x v="6"/>
    <n v="0"/>
    <n v="0"/>
    <n v="1"/>
    <n v="0"/>
    <n v="0"/>
    <n v="1"/>
    <n v="1"/>
    <n v="0"/>
    <n v="0"/>
    <n v="0"/>
    <n v="0"/>
    <n v="0"/>
    <n v="0"/>
    <n v="0"/>
    <n v="0"/>
    <n v="0"/>
    <s v="A. ranunculoides L., A. nemerosa L., A. sylvestris L."/>
  </r>
  <r>
    <s v="Arctostaphylos uva-ursi (L.) Sprengel"/>
    <x v="0"/>
    <x v="6"/>
    <n v="0"/>
    <n v="0"/>
    <n v="1"/>
    <n v="1"/>
    <n v="0"/>
    <n v="1"/>
    <n v="1"/>
    <n v="0"/>
    <n v="0"/>
    <n v="0"/>
    <n v="0"/>
    <n v="0"/>
    <n v="0"/>
    <n v="0"/>
    <n v="0"/>
    <n v="0"/>
    <s v="A. uva-ursi"/>
  </r>
  <r>
    <s v="Betula lenta L., Betula maximowicziana Regel, Betula papyrifera Marshall"/>
    <x v="0"/>
    <x v="5"/>
    <n v="0"/>
    <n v="0"/>
    <n v="1"/>
    <n v="0"/>
    <n v="0"/>
    <n v="1"/>
    <n v="1"/>
    <n v="0"/>
    <n v="0"/>
    <n v="0"/>
    <n v="0"/>
    <n v="0"/>
    <n v="0"/>
    <n v="0"/>
    <n v="0"/>
    <n v="0"/>
    <m/>
  </r>
  <r>
    <s v="Betula maximowicziana Regel, Betula papyrifera Marshall"/>
    <x v="0"/>
    <x v="2"/>
    <n v="0"/>
    <n v="0"/>
    <n v="0"/>
    <n v="0"/>
    <n v="0"/>
    <n v="1"/>
    <n v="1"/>
    <n v="0"/>
    <n v="0"/>
    <n v="0"/>
    <n v="0"/>
    <n v="0"/>
    <n v="0"/>
    <n v="0"/>
    <n v="0"/>
    <n v="0"/>
    <m/>
  </r>
  <r>
    <s v="Betula maximowicziana Regel, Betula papyrifera Marshall"/>
    <x v="0"/>
    <x v="3"/>
    <n v="0"/>
    <n v="0"/>
    <n v="0"/>
    <n v="0"/>
    <n v="0"/>
    <n v="1"/>
    <n v="1"/>
    <n v="0"/>
    <n v="0"/>
    <n v="0"/>
    <n v="0"/>
    <n v="0"/>
    <n v="0"/>
    <n v="0"/>
    <n v="0"/>
    <n v="0"/>
    <m/>
  </r>
  <r>
    <s v="Betula delavayi Franch., Betula ermanii Cham., Betula utilis D.Don"/>
    <x v="0"/>
    <x v="6"/>
    <n v="0"/>
    <n v="0"/>
    <n v="0"/>
    <n v="0"/>
    <n v="0"/>
    <n v="0"/>
    <n v="1"/>
    <n v="0"/>
    <n v="0"/>
    <n v="0"/>
    <n v="0"/>
    <n v="1"/>
    <n v="1"/>
    <n v="0"/>
    <n v="0"/>
    <n v="0"/>
    <s v="restricted distr."/>
  </r>
  <r>
    <s v="Betula delavayi Franch., Betula ermanii Cham., Betula utilis D.Don"/>
    <x v="0"/>
    <x v="4"/>
    <n v="0"/>
    <n v="0"/>
    <n v="0"/>
    <n v="0"/>
    <n v="0"/>
    <n v="0"/>
    <n v="1"/>
    <n v="0"/>
    <n v="0"/>
    <n v="0"/>
    <n v="0"/>
    <n v="1"/>
    <n v="1"/>
    <n v="0"/>
    <n v="0"/>
    <n v="0"/>
    <s v="restricted distr."/>
  </r>
  <r>
    <s v="Betula nana L., Betula pubescens Ehrh."/>
    <x v="0"/>
    <x v="7"/>
    <n v="0"/>
    <n v="0"/>
    <n v="1"/>
    <n v="1"/>
    <n v="0"/>
    <n v="1"/>
    <n v="1"/>
    <n v="0"/>
    <n v="0"/>
    <n v="0"/>
    <n v="0"/>
    <n v="0"/>
    <n v="0"/>
    <n v="0"/>
    <n v="0"/>
    <n v="1"/>
    <m/>
  </r>
  <r>
    <s v="Betula [genus]"/>
    <x v="0"/>
    <x v="1"/>
    <n v="0"/>
    <n v="1"/>
    <n v="1"/>
    <n v="1"/>
    <n v="0"/>
    <n v="1"/>
    <n v="1"/>
    <n v="0"/>
    <n v="0"/>
    <n v="1"/>
    <n v="0"/>
    <n v="1"/>
    <n v="1"/>
    <n v="0"/>
    <n v="0"/>
    <n v="1"/>
    <m/>
  </r>
  <r>
    <s v="Betula chinensis var. fargesii (Franch.) P.C.Li [≡ B. fargesii Franch.], Betula delavayi Franch., Betula ermanii Cham., Betula utilis D.Don."/>
    <x v="1"/>
    <x v="0"/>
    <n v="0"/>
    <n v="0"/>
    <n v="0"/>
    <n v="0"/>
    <n v="0"/>
    <n v="0"/>
    <n v="1"/>
    <n v="0"/>
    <n v="0"/>
    <n v="1"/>
    <n v="0"/>
    <n v="1"/>
    <n v="1"/>
    <n v="0"/>
    <n v="0"/>
    <n v="0"/>
    <s v="restricted distr."/>
  </r>
  <r>
    <s v="Betula nana L., Betula pubescens Ehrh."/>
    <x v="1"/>
    <x v="8"/>
    <n v="0"/>
    <n v="0"/>
    <n v="1"/>
    <n v="1"/>
    <n v="0"/>
    <n v="1"/>
    <n v="1"/>
    <n v="0"/>
    <n v="0"/>
    <n v="0"/>
    <n v="0"/>
    <n v="0"/>
    <n v="0"/>
    <n v="0"/>
    <n v="0"/>
    <n v="1"/>
    <m/>
  </r>
  <r>
    <s v="Betula nana L., Betula pubescens Ehrh."/>
    <x v="1"/>
    <x v="9"/>
    <n v="0"/>
    <n v="0"/>
    <n v="1"/>
    <n v="1"/>
    <n v="0"/>
    <n v="1"/>
    <n v="1"/>
    <n v="0"/>
    <n v="0"/>
    <n v="0"/>
    <n v="0"/>
    <n v="0"/>
    <n v="0"/>
    <n v="0"/>
    <n v="0"/>
    <n v="1"/>
    <m/>
  </r>
  <r>
    <s v="Betula luminifera H.J.P.Winkl."/>
    <x v="0"/>
    <x v="2"/>
    <n v="0"/>
    <n v="1"/>
    <n v="1"/>
    <n v="0"/>
    <n v="0"/>
    <n v="0"/>
    <n v="0"/>
    <n v="0"/>
    <n v="0"/>
    <n v="1"/>
    <n v="0"/>
    <n v="0"/>
    <n v="0"/>
    <n v="0"/>
    <n v="0"/>
    <n v="0"/>
    <m/>
  </r>
  <r>
    <s v="Campanula [genus]"/>
    <x v="1"/>
    <x v="1"/>
    <n v="0"/>
    <n v="0"/>
    <n v="1"/>
    <n v="0"/>
    <n v="0"/>
    <n v="1"/>
    <n v="1"/>
    <n v="0"/>
    <n v="0"/>
    <n v="0"/>
    <n v="0"/>
    <n v="0"/>
    <n v="0"/>
    <n v="0"/>
    <n v="1"/>
    <n v="1"/>
    <s v="based on 10species, extending into Csa locally, but typically in mountains"/>
  </r>
  <r>
    <s v="Carpinus betulus L., Carpinus caroliniana Walter, Carpinus cordata Blume"/>
    <x v="1"/>
    <x v="6"/>
    <n v="0"/>
    <n v="1"/>
    <n v="1"/>
    <n v="0"/>
    <n v="0"/>
    <n v="0"/>
    <n v="0"/>
    <n v="0"/>
    <n v="1"/>
    <n v="0"/>
    <n v="1"/>
    <n v="0"/>
    <n v="0"/>
    <n v="0"/>
    <n v="0"/>
    <n v="0"/>
    <s v="locally into Cfa (S. Black Sea region), and Csa (Caspian coast, Iran)"/>
  </r>
  <r>
    <s v="Carpinus cordata Blume"/>
    <x v="1"/>
    <x v="0"/>
    <n v="0"/>
    <n v="1"/>
    <n v="0"/>
    <n v="0"/>
    <n v="0"/>
    <n v="0"/>
    <n v="0"/>
    <n v="0"/>
    <n v="1"/>
    <n v="0"/>
    <n v="1"/>
    <n v="0"/>
    <n v="0"/>
    <n v="0"/>
    <n v="0"/>
    <n v="0"/>
    <s v="predom. 0_x000a_rth. Chine. Cwa"/>
  </r>
  <r>
    <s v="Carpinus betulus L., Carpinus caroliniana Walter "/>
    <x v="0"/>
    <x v="4"/>
    <n v="0"/>
    <n v="1"/>
    <n v="1"/>
    <n v="0"/>
    <n v="0"/>
    <n v="0"/>
    <n v="0"/>
    <n v="0"/>
    <n v="0"/>
    <n v="0"/>
    <n v="0"/>
    <n v="0"/>
    <n v="0"/>
    <n v="0"/>
    <n v="0"/>
    <n v="0"/>
    <s v="locally into Cfa (S. Black Sea region), and Csa (Caspian coast, Iran)"/>
  </r>
  <r>
    <s v="Carpinus cordata Blume"/>
    <x v="0"/>
    <x v="4"/>
    <n v="0"/>
    <n v="1"/>
    <n v="0"/>
    <n v="0"/>
    <n v="0"/>
    <n v="0"/>
    <n v="0"/>
    <n v="0"/>
    <n v="1"/>
    <n v="0"/>
    <n v="1"/>
    <n v="0"/>
    <n v="0"/>
    <n v="0"/>
    <n v="0"/>
    <n v="0"/>
    <s v="predom. 0_x000a_rth. Chine. Cwa"/>
  </r>
  <r>
    <s v="Carya glabra (P.Mill.) Sweet, Varya cathayensis Sarg."/>
    <x v="0"/>
    <x v="4"/>
    <n v="0"/>
    <n v="1"/>
    <n v="0"/>
    <n v="0"/>
    <n v="0"/>
    <n v="0"/>
    <n v="0"/>
    <n v="0"/>
    <n v="0"/>
    <n v="0"/>
    <n v="0"/>
    <n v="0"/>
    <n v="0"/>
    <n v="0"/>
    <n v="0"/>
    <n v="0"/>
    <s v="exten. into Dfa in Illi0_x000a_is"/>
  </r>
  <r>
    <s v="Cathaya argyrophylla Chun &amp; Kuang"/>
    <x v="1"/>
    <x v="0"/>
    <n v="0"/>
    <n v="1"/>
    <n v="0"/>
    <n v="0"/>
    <n v="0"/>
    <n v="0"/>
    <n v="0"/>
    <n v="0"/>
    <n v="0"/>
    <n v="0"/>
    <n v="0"/>
    <n v="0"/>
    <n v="0"/>
    <n v="0"/>
    <n v="0"/>
    <n v="0"/>
    <m/>
  </r>
  <r>
    <s v="Cathaya argyrophylla Chun &amp; Kuang"/>
    <x v="0"/>
    <x v="4"/>
    <n v="0"/>
    <n v="1"/>
    <n v="0"/>
    <n v="0"/>
    <n v="0"/>
    <n v="0"/>
    <n v="0"/>
    <n v="0"/>
    <n v="0"/>
    <n v="0"/>
    <n v="0"/>
    <n v="0"/>
    <n v="0"/>
    <n v="0"/>
    <n v="0"/>
    <n v="0"/>
    <m/>
  </r>
  <r>
    <s v="Cathaya argyrophylla Chun &amp; Kuang"/>
    <x v="1"/>
    <x v="2"/>
    <n v="0"/>
    <n v="1"/>
    <n v="0"/>
    <n v="0"/>
    <n v="0"/>
    <n v="0"/>
    <n v="0"/>
    <n v="0"/>
    <n v="0"/>
    <n v="0"/>
    <n v="0"/>
    <n v="0"/>
    <n v="0"/>
    <n v="0"/>
    <n v="0"/>
    <n v="0"/>
    <m/>
  </r>
  <r>
    <s v="Cercidiphyllum japonicum Siebold &amp; Zucc., Cercidiphyllum magnificum Nakai"/>
    <x v="0"/>
    <x v="0"/>
    <n v="0"/>
    <n v="0"/>
    <n v="1"/>
    <n v="0"/>
    <n v="0"/>
    <n v="1"/>
    <n v="0"/>
    <n v="0"/>
    <n v="0"/>
    <n v="1"/>
    <n v="0"/>
    <n v="1"/>
    <n v="0"/>
    <n v="0"/>
    <n v="0"/>
    <n v="0"/>
    <s v="following the (0_x000a_rth.) Cwb/Dwb belt in China"/>
  </r>
  <r>
    <s v="Carpinus betulus L., Carpinus caroliniana Walter, Carpinus cordata Blume"/>
    <x v="0"/>
    <x v="5"/>
    <n v="0"/>
    <n v="1"/>
    <n v="1"/>
    <n v="0"/>
    <n v="0"/>
    <n v="0"/>
    <n v="0"/>
    <n v="0"/>
    <n v="1"/>
    <n v="0"/>
    <n v="1"/>
    <n v="0"/>
    <n v="0"/>
    <n v="0"/>
    <n v="0"/>
    <n v="0"/>
    <s v="locally into Cfa (S. Black Sea region), and Csa (Caspian coast, Iran)"/>
  </r>
  <r>
    <s v="Cyclocarya paliurus (Batal.) Iljinsk."/>
    <x v="0"/>
    <x v="3"/>
    <n v="0"/>
    <n v="1"/>
    <n v="0"/>
    <n v="0"/>
    <n v="0"/>
    <n v="0"/>
    <n v="0"/>
    <n v="0"/>
    <n v="0"/>
    <n v="0"/>
    <n v="0"/>
    <n v="0"/>
    <n v="0"/>
    <n v="0"/>
    <n v="0"/>
    <n v="0"/>
    <m/>
  </r>
  <r>
    <s v="Juglans mandshurica Maxim."/>
    <x v="0"/>
    <x v="4"/>
    <n v="0"/>
    <n v="0"/>
    <n v="1"/>
    <n v="0"/>
    <n v="0"/>
    <n v="0"/>
    <n v="0"/>
    <n v="0"/>
    <n v="0"/>
    <n v="1"/>
    <n v="0"/>
    <n v="1"/>
    <n v="0"/>
    <n v="0"/>
    <n v="0"/>
    <n v="0"/>
    <s v="in the mountains within Cfa"/>
  </r>
  <r>
    <s v="Magnolia [genus]"/>
    <x v="0"/>
    <x v="0"/>
    <n v="1"/>
    <n v="1"/>
    <n v="1"/>
    <n v="0"/>
    <n v="0"/>
    <n v="0"/>
    <n v="0"/>
    <n v="0"/>
    <n v="1"/>
    <n v="1"/>
    <n v="0"/>
    <n v="0"/>
    <n v="0"/>
    <n v="0"/>
    <n v="0"/>
    <n v="0"/>
    <s v="One sp. extending into Great Lake area (Dfb)"/>
  </r>
  <r>
    <s v="Nuphar [genus]"/>
    <x v="0"/>
    <x v="6"/>
    <n v="0"/>
    <n v="0"/>
    <n v="1"/>
    <n v="0"/>
    <n v="0"/>
    <n v="1"/>
    <n v="1"/>
    <n v="0"/>
    <n v="0"/>
    <n v="0"/>
    <n v="0"/>
    <n v="0"/>
    <n v="0"/>
    <n v="0"/>
    <n v="0"/>
    <n v="0"/>
    <m/>
  </r>
  <r>
    <s v="Rhododendron maximum L."/>
    <x v="0"/>
    <x v="0"/>
    <n v="0"/>
    <n v="0"/>
    <n v="1"/>
    <n v="0"/>
    <n v="0"/>
    <n v="0"/>
    <n v="0"/>
    <n v="0"/>
    <n v="0"/>
    <n v="0"/>
    <n v="0"/>
    <n v="0"/>
    <n v="0"/>
    <n v="0"/>
    <n v="0"/>
    <n v="0"/>
    <s v="restr. distr. (N. Appalachian Mts)"/>
  </r>
  <r>
    <s v="Cirsium [genus]"/>
    <x v="1"/>
    <x v="1"/>
    <n v="0"/>
    <n v="0"/>
    <n v="1"/>
    <n v="1"/>
    <n v="0"/>
    <n v="1"/>
    <n v="1"/>
    <n v="0"/>
    <n v="0"/>
    <n v="0"/>
    <n v="0"/>
    <n v="0"/>
    <n v="0"/>
    <n v="0"/>
    <n v="0"/>
    <n v="0"/>
    <s v="based on 8 spp. (Cfc: scottish highlands, Faroes)"/>
  </r>
  <r>
    <s v="Comptonia peregrina (L.) Coult."/>
    <x v="0"/>
    <x v="4"/>
    <n v="0"/>
    <n v="0"/>
    <n v="1"/>
    <n v="0"/>
    <n v="0"/>
    <n v="1"/>
    <n v="0"/>
    <n v="0"/>
    <n v="0"/>
    <n v="0"/>
    <n v="0"/>
    <n v="0"/>
    <n v="0"/>
    <n v="0"/>
    <n v="0"/>
    <n v="0"/>
    <m/>
  </r>
  <r>
    <s v="Cornus alba L. [p.p. = C. sericea L. subsp. sericea], Cornus florida L."/>
    <x v="0"/>
    <x v="5"/>
    <n v="0"/>
    <n v="1"/>
    <n v="0"/>
    <n v="0"/>
    <n v="0"/>
    <n v="1"/>
    <n v="1"/>
    <n v="0"/>
    <n v="0"/>
    <n v="0"/>
    <n v="0"/>
    <n v="1"/>
    <n v="1"/>
    <n v="0"/>
    <n v="0"/>
    <n v="0"/>
    <m/>
  </r>
  <r>
    <s v="Corylus americana Walter, Corylus avellana L., Corylus chinensis Franch"/>
    <x v="1"/>
    <x v="6"/>
    <n v="0"/>
    <n v="1"/>
    <n v="1"/>
    <n v="0"/>
    <n v="1"/>
    <n v="1"/>
    <n v="0"/>
    <n v="0"/>
    <n v="0"/>
    <n v="1"/>
    <n v="0"/>
    <n v="0"/>
    <n v="0"/>
    <n v="0"/>
    <n v="0"/>
    <n v="0"/>
    <m/>
  </r>
  <r>
    <s v="Corylus americana Walter, Corylus avellana L., Corylus chinensis Franch"/>
    <x v="0"/>
    <x v="4"/>
    <n v="0"/>
    <n v="1"/>
    <n v="1"/>
    <n v="0"/>
    <n v="1"/>
    <n v="1"/>
    <n v="0"/>
    <n v="0"/>
    <n v="0"/>
    <n v="1"/>
    <n v="0"/>
    <n v="0"/>
    <n v="0"/>
    <n v="0"/>
    <n v="0"/>
    <n v="0"/>
    <m/>
  </r>
  <r>
    <s v="Cryptomeria japonica (Thunb. ex L.f.) D.Don"/>
    <x v="0"/>
    <x v="4"/>
    <n v="0"/>
    <n v="1"/>
    <n v="0"/>
    <n v="0"/>
    <n v="0"/>
    <n v="0"/>
    <n v="0"/>
    <n v="0"/>
    <n v="1"/>
    <n v="0"/>
    <n v="0"/>
    <n v="0"/>
    <n v="0"/>
    <n v="0"/>
    <n v="0"/>
    <n v="0"/>
    <m/>
  </r>
  <r>
    <s v="Cryptomeria japonica (Thunb. ex L.f.) D.Don"/>
    <x v="1"/>
    <x v="0"/>
    <n v="0"/>
    <n v="1"/>
    <n v="0"/>
    <n v="0"/>
    <n v="0"/>
    <n v="0"/>
    <n v="0"/>
    <n v="0"/>
    <n v="1"/>
    <n v="0"/>
    <n v="0"/>
    <n v="0"/>
    <n v="0"/>
    <n v="0"/>
    <n v="0"/>
    <n v="0"/>
    <m/>
  </r>
  <r>
    <s v="Cyclocarya paliurus (Batal.) Iljinsk."/>
    <x v="0"/>
    <x v="6"/>
    <n v="0"/>
    <n v="1"/>
    <n v="0"/>
    <n v="0"/>
    <n v="0"/>
    <n v="0"/>
    <n v="0"/>
    <n v="0"/>
    <n v="0"/>
    <n v="0"/>
    <n v="0"/>
    <n v="0"/>
    <n v="0"/>
    <n v="0"/>
    <n v="0"/>
    <n v="0"/>
    <m/>
  </r>
  <r>
    <s v="Cyclocarya paliurus (Batal.) Iljinsk."/>
    <x v="0"/>
    <x v="5"/>
    <n v="0"/>
    <n v="1"/>
    <n v="0"/>
    <n v="0"/>
    <n v="0"/>
    <n v="0"/>
    <n v="0"/>
    <n v="0"/>
    <n v="0"/>
    <n v="0"/>
    <n v="0"/>
    <n v="0"/>
    <n v="0"/>
    <n v="0"/>
    <n v="0"/>
    <n v="0"/>
    <m/>
  </r>
  <r>
    <s v="Decodon verticillatus (L.) Elliot"/>
    <x v="1"/>
    <x v="6"/>
    <n v="0"/>
    <n v="1"/>
    <n v="1"/>
    <n v="0"/>
    <n v="1"/>
    <n v="1"/>
    <n v="0"/>
    <n v="0"/>
    <n v="0"/>
    <n v="0"/>
    <n v="0"/>
    <n v="0"/>
    <n v="0"/>
    <n v="0"/>
    <n v="0"/>
    <n v="0"/>
    <m/>
  </r>
  <r>
    <s v="Dryas octopetala L."/>
    <x v="0"/>
    <x v="8"/>
    <n v="0"/>
    <n v="0"/>
    <n v="0"/>
    <n v="0"/>
    <n v="0"/>
    <n v="0"/>
    <n v="1"/>
    <n v="1"/>
    <n v="0"/>
    <n v="0"/>
    <n v="0"/>
    <n v="0"/>
    <n v="0"/>
    <n v="0"/>
    <n v="0"/>
    <n v="1"/>
    <m/>
  </r>
  <r>
    <s v="Dryas octopetala L."/>
    <x v="0"/>
    <x v="7"/>
    <n v="0"/>
    <n v="0"/>
    <n v="0"/>
    <n v="0"/>
    <n v="0"/>
    <n v="0"/>
    <n v="1"/>
    <n v="1"/>
    <n v="0"/>
    <n v="0"/>
    <n v="0"/>
    <n v="0"/>
    <n v="0"/>
    <n v="0"/>
    <n v="0"/>
    <n v="1"/>
    <m/>
  </r>
  <r>
    <s v="Empetrum nigrum"/>
    <x v="0"/>
    <x v="9"/>
    <n v="0"/>
    <n v="0"/>
    <n v="1"/>
    <n v="1"/>
    <n v="0"/>
    <n v="1"/>
    <n v="1"/>
    <n v="0"/>
    <n v="0"/>
    <n v="0"/>
    <n v="0"/>
    <n v="0"/>
    <n v="0"/>
    <n v="0"/>
    <n v="0"/>
    <n v="0"/>
    <s v="found everywhere in Iceland (also ET)"/>
  </r>
  <r>
    <s v="Ephedra distachya L."/>
    <x v="1"/>
    <x v="4"/>
    <n v="0"/>
    <n v="1"/>
    <n v="1"/>
    <n v="0"/>
    <n v="0"/>
    <n v="1"/>
    <n v="0"/>
    <n v="0"/>
    <n v="0"/>
    <n v="0"/>
    <n v="0"/>
    <n v="0"/>
    <n v="0"/>
    <n v="0"/>
    <n v="0"/>
    <n v="0"/>
    <s v="maybe Cfa/Dfa?! ASK THOMAS"/>
  </r>
  <r>
    <s v="Epilobium [genus]"/>
    <x v="1"/>
    <x v="1"/>
    <n v="0"/>
    <n v="0"/>
    <n v="1"/>
    <n v="1"/>
    <n v="0"/>
    <n v="1"/>
    <n v="1"/>
    <n v="0"/>
    <n v="0"/>
    <n v="0"/>
    <n v="0"/>
    <n v="0"/>
    <n v="0"/>
    <n v="0"/>
    <n v="0"/>
    <n v="1"/>
    <s v="based on 19 spp."/>
  </r>
  <r>
    <s v="Euphorbia cyparissias L."/>
    <x v="1"/>
    <x v="1"/>
    <n v="0"/>
    <n v="0"/>
    <n v="1"/>
    <n v="0"/>
    <n v="0"/>
    <n v="1"/>
    <n v="0"/>
    <n v="0"/>
    <n v="0"/>
    <n v="0"/>
    <n v="0"/>
    <n v="0"/>
    <n v="0"/>
    <n v="0"/>
    <n v="0"/>
    <n v="0"/>
    <m/>
  </r>
  <r>
    <s v="Fagus crenata Blume, Fagus grandifolia Ehrhart"/>
    <x v="0"/>
    <x v="0"/>
    <n v="0"/>
    <n v="1"/>
    <n v="1"/>
    <n v="0"/>
    <n v="0"/>
    <n v="1"/>
    <n v="0"/>
    <n v="0"/>
    <n v="0"/>
    <n v="0"/>
    <n v="0"/>
    <n v="0"/>
    <n v="0"/>
    <n v="0"/>
    <n v="0"/>
    <n v="0"/>
    <s v="rarely ext. into Cfa"/>
  </r>
  <r>
    <s v="Fagus longipetiolata Seemen, Fagus sylvatica s.l."/>
    <x v="0"/>
    <x v="3"/>
    <n v="0"/>
    <n v="1"/>
    <n v="1"/>
    <n v="0"/>
    <n v="0"/>
    <n v="1"/>
    <n v="0"/>
    <n v="0"/>
    <n v="0"/>
    <n v="0"/>
    <n v="0"/>
    <n v="0"/>
    <n v="0"/>
    <n v="0"/>
    <n v="0"/>
    <n v="0"/>
    <m/>
  </r>
  <r>
    <s v="Fagus longipetiolata Seemen, Fagus sylvatica s.l."/>
    <x v="0"/>
    <x v="5"/>
    <n v="0"/>
    <n v="1"/>
    <n v="1"/>
    <n v="0"/>
    <n v="0"/>
    <n v="1"/>
    <n v="0"/>
    <n v="0"/>
    <n v="0"/>
    <n v="0"/>
    <n v="0"/>
    <n v="0"/>
    <n v="0"/>
    <n v="0"/>
    <n v="0"/>
    <n v="0"/>
    <m/>
  </r>
  <r>
    <s v="Fagus longipetiolata Seemen, Fagus sylvatica s.l."/>
    <x v="1"/>
    <x v="6"/>
    <n v="0"/>
    <n v="1"/>
    <n v="1"/>
    <n v="0"/>
    <n v="0"/>
    <n v="1"/>
    <n v="0"/>
    <n v="0"/>
    <n v="0"/>
    <n v="0"/>
    <n v="0"/>
    <n v="0"/>
    <n v="0"/>
    <n v="0"/>
    <n v="0"/>
    <n v="0"/>
    <m/>
  </r>
  <r>
    <s v="Filipendula [genus]"/>
    <x v="1"/>
    <x v="1"/>
    <n v="0"/>
    <n v="0"/>
    <n v="1"/>
    <n v="1"/>
    <n v="0"/>
    <n v="1"/>
    <n v="1"/>
    <n v="0"/>
    <n v="0"/>
    <n v="0"/>
    <n v="0"/>
    <n v="0"/>
    <n v="0"/>
    <n v="0"/>
    <n v="0"/>
    <n v="0"/>
    <m/>
  </r>
  <r>
    <s v="Fragaria [genus]"/>
    <x v="1"/>
    <x v="7"/>
    <n v="0"/>
    <n v="0"/>
    <n v="1"/>
    <n v="1"/>
    <n v="0"/>
    <n v="1"/>
    <n v="1"/>
    <n v="0"/>
    <n v="0"/>
    <n v="0"/>
    <n v="0"/>
    <n v="0"/>
    <n v="0"/>
    <n v="0"/>
    <n v="0"/>
    <n v="0"/>
    <s v="3 spp.; F. vesca extending into Cfc/Dfc (Iceland, Russia, 0_x000a_rth America)"/>
  </r>
  <r>
    <s v="Fragaria [genus]"/>
    <x v="1"/>
    <x v="1"/>
    <n v="0"/>
    <n v="0"/>
    <n v="1"/>
    <n v="1"/>
    <n v="0"/>
    <n v="1"/>
    <n v="1"/>
    <n v="0"/>
    <n v="0"/>
    <n v="0"/>
    <n v="0"/>
    <n v="0"/>
    <n v="0"/>
    <n v="0"/>
    <n v="0"/>
    <n v="0"/>
    <s v="3 spp.; F. vesca extending into Cfc/Dfc (Iceland, Russia, 0_x000a_rth America)"/>
  </r>
  <r>
    <s v="Galium [genus]"/>
    <x v="1"/>
    <x v="8"/>
    <n v="0"/>
    <n v="0"/>
    <n v="1"/>
    <n v="1"/>
    <n v="0"/>
    <n v="1"/>
    <n v="1"/>
    <n v="0"/>
    <n v="0"/>
    <n v="0"/>
    <n v="0"/>
    <n v="0"/>
    <n v="0"/>
    <n v="0"/>
    <n v="1"/>
    <n v="0"/>
    <s v="based on 16 spp; incl. mts of S. Spain/Maroc (functionally Csb)"/>
  </r>
  <r>
    <s v="Ginkgo biloba L."/>
    <x v="1"/>
    <x v="6"/>
    <n v="0"/>
    <n v="1"/>
    <n v="1"/>
    <n v="0"/>
    <n v="0"/>
    <n v="0"/>
    <n v="0"/>
    <n v="0"/>
    <n v="0"/>
    <n v="0"/>
    <n v="0"/>
    <n v="0"/>
    <n v="0"/>
    <n v="0"/>
    <n v="0"/>
    <n v="0"/>
    <m/>
  </r>
  <r>
    <s v="Glyptostrobus pensilis (Staunton ex D.Don) K.Koch"/>
    <x v="0"/>
    <x v="0"/>
    <n v="0"/>
    <n v="1"/>
    <n v="0"/>
    <n v="0"/>
    <n v="0"/>
    <n v="0"/>
    <n v="0"/>
    <n v="0"/>
    <n v="1"/>
    <n v="0"/>
    <n v="0"/>
    <n v="0"/>
    <n v="0"/>
    <n v="0"/>
    <n v="0"/>
    <n v="0"/>
    <s v="restr. distr."/>
  </r>
  <r>
    <s v="Glyptostrobus pensilis (Staunton ex D.Don) K.Koch"/>
    <x v="1"/>
    <x v="4"/>
    <n v="0"/>
    <n v="1"/>
    <n v="0"/>
    <n v="0"/>
    <n v="0"/>
    <n v="0"/>
    <n v="0"/>
    <n v="0"/>
    <n v="1"/>
    <n v="0"/>
    <n v="0"/>
    <n v="0"/>
    <n v="0"/>
    <n v="0"/>
    <n v="0"/>
    <n v="0"/>
    <s v="restr. distr."/>
  </r>
  <r>
    <s v="Ilex aquifolium L., Ilex decidua Walt., Ilex opaca Aiton"/>
    <x v="1"/>
    <x v="4"/>
    <n v="0"/>
    <n v="1"/>
    <n v="1"/>
    <n v="0"/>
    <n v="0"/>
    <n v="0"/>
    <n v="0"/>
    <n v="0"/>
    <n v="0"/>
    <n v="0"/>
    <n v="0"/>
    <n v="0"/>
    <n v="0"/>
    <n v="0"/>
    <n v="0"/>
    <n v="0"/>
    <s v="extends locally into Cfa"/>
  </r>
  <r>
    <s v="Ilex aquifolium L., Ilex decidua Walt., Ilex opaca Aiton"/>
    <x v="1"/>
    <x v="0"/>
    <n v="0"/>
    <n v="1"/>
    <n v="1"/>
    <n v="0"/>
    <n v="0"/>
    <n v="0"/>
    <n v="0"/>
    <n v="0"/>
    <n v="0"/>
    <n v="0"/>
    <n v="0"/>
    <n v="0"/>
    <n v="0"/>
    <n v="0"/>
    <n v="0"/>
    <n v="0"/>
    <s v="extends locally into Cfa"/>
  </r>
  <r>
    <s v="Ilex aquifolium L., Ilex decidua Walt., Ilex opaca Aiton"/>
    <x v="1"/>
    <x v="1"/>
    <n v="0"/>
    <n v="1"/>
    <n v="1"/>
    <n v="0"/>
    <n v="0"/>
    <n v="0"/>
    <n v="0"/>
    <n v="0"/>
    <n v="0"/>
    <n v="0"/>
    <n v="0"/>
    <n v="0"/>
    <n v="0"/>
    <n v="0"/>
    <n v="0"/>
    <n v="0"/>
    <s v="extends locally into Cfa"/>
  </r>
  <r>
    <s v="Ilex aquifolium L., Ilex decidua Walt., Ilex opaca Aiton"/>
    <x v="1"/>
    <x v="5"/>
    <n v="0"/>
    <n v="1"/>
    <n v="1"/>
    <n v="0"/>
    <n v="0"/>
    <n v="0"/>
    <n v="0"/>
    <n v="0"/>
    <n v="0"/>
    <n v="0"/>
    <n v="0"/>
    <n v="0"/>
    <n v="0"/>
    <n v="0"/>
    <n v="0"/>
    <n v="0"/>
    <s v="extends locally into Cfa"/>
  </r>
  <r>
    <s v="Juniperus [genus]"/>
    <x v="1"/>
    <x v="0"/>
    <n v="0"/>
    <n v="1"/>
    <n v="1"/>
    <n v="1"/>
    <n v="1"/>
    <n v="1"/>
    <n v="1"/>
    <n v="0"/>
    <n v="0"/>
    <n v="0"/>
    <n v="0"/>
    <n v="1"/>
    <n v="0"/>
    <n v="1"/>
    <n v="1"/>
    <n v="1"/>
    <s v="most species in (b) c climates"/>
  </r>
  <r>
    <s v="Kobresia [genus]"/>
    <x v="1"/>
    <x v="7"/>
    <n v="0"/>
    <n v="0"/>
    <n v="0"/>
    <n v="1"/>
    <n v="0"/>
    <n v="0"/>
    <n v="0"/>
    <n v="0"/>
    <n v="0"/>
    <n v="0"/>
    <n v="0"/>
    <n v="0"/>
    <n v="0"/>
    <n v="0"/>
    <n v="0"/>
    <n v="1"/>
    <s v="K. myosuroides, K. simpliciuscula"/>
  </r>
  <r>
    <s v="Kobresia [genus]"/>
    <x v="1"/>
    <x v="1"/>
    <n v="0"/>
    <n v="0"/>
    <n v="0"/>
    <n v="1"/>
    <n v="0"/>
    <n v="0"/>
    <n v="0"/>
    <n v="0"/>
    <n v="0"/>
    <n v="0"/>
    <n v="0"/>
    <n v="0"/>
    <n v="0"/>
    <n v="0"/>
    <n v="0"/>
    <n v="1"/>
    <s v="K. myosuroides, K. simpliciuscula"/>
  </r>
  <r>
    <s v="Larix [genus]"/>
    <x v="0"/>
    <x v="6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</r>
  <r>
    <s v="Larix [genus]"/>
    <x v="1"/>
    <x v="1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</r>
  <r>
    <s v="Larix [genus]"/>
    <x v="1"/>
    <x v="5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</r>
  <r>
    <s v="Larix [genus]"/>
    <x v="0"/>
    <x v="3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</r>
  <r>
    <s v="Laurus nobilis"/>
    <x v="0"/>
    <x v="4"/>
    <n v="0"/>
    <n v="1"/>
    <n v="0"/>
    <n v="0"/>
    <n v="0"/>
    <n v="0"/>
    <n v="0"/>
    <n v="0"/>
    <n v="0"/>
    <n v="0"/>
    <n v="0"/>
    <n v="0"/>
    <n v="0"/>
    <n v="1"/>
    <n v="0"/>
    <n v="0"/>
    <m/>
  </r>
  <r>
    <s v="Lemna [genus]"/>
    <x v="1"/>
    <x v="4"/>
    <n v="1"/>
    <n v="1"/>
    <n v="1"/>
    <n v="0"/>
    <n v="1"/>
    <n v="1"/>
    <n v="0"/>
    <n v="0"/>
    <n v="1"/>
    <n v="1"/>
    <n v="1"/>
    <n v="1"/>
    <n v="0"/>
    <n v="0"/>
    <n v="0"/>
    <n v="0"/>
    <s v="based on 3 spp."/>
  </r>
  <r>
    <s v="Liriodendron chinense (Hemsl.) Sarg., Liriodendron tulipifera L."/>
    <x v="0"/>
    <x v="4"/>
    <n v="0"/>
    <n v="1"/>
    <n v="0"/>
    <n v="0"/>
    <n v="0"/>
    <n v="0"/>
    <n v="0"/>
    <n v="0"/>
    <n v="0"/>
    <n v="0"/>
    <n v="0"/>
    <n v="0"/>
    <n v="0"/>
    <n v="0"/>
    <n v="0"/>
    <n v="0"/>
    <m/>
  </r>
  <r>
    <s v="Lonicera xylosteum L."/>
    <x v="0"/>
    <x v="0"/>
    <n v="0"/>
    <n v="0"/>
    <n v="1"/>
    <n v="0"/>
    <n v="0"/>
    <n v="1"/>
    <n v="0"/>
    <n v="0"/>
    <n v="0"/>
    <n v="0"/>
    <n v="0"/>
    <n v="0"/>
    <n v="0"/>
    <n v="0"/>
    <n v="0"/>
    <n v="0"/>
    <s v="0_x000a_ MAP FOUND!"/>
  </r>
  <r>
    <s v="Lonicera xylosteum L."/>
    <x v="1"/>
    <x v="4"/>
    <n v="0"/>
    <n v="0"/>
    <n v="1"/>
    <n v="0"/>
    <n v="0"/>
    <n v="1"/>
    <n v="0"/>
    <n v="0"/>
    <n v="0"/>
    <n v="0"/>
    <n v="0"/>
    <n v="0"/>
    <n v="0"/>
    <n v="0"/>
    <n v="0"/>
    <n v="0"/>
    <s v="0_x000a_ MAP FOUND!"/>
  </r>
  <r>
    <s v="Lonicera xylosteum L."/>
    <x v="1"/>
    <x v="6"/>
    <n v="0"/>
    <n v="0"/>
    <n v="1"/>
    <n v="0"/>
    <n v="0"/>
    <n v="1"/>
    <n v="0"/>
    <n v="0"/>
    <n v="0"/>
    <n v="0"/>
    <n v="0"/>
    <n v="0"/>
    <n v="0"/>
    <n v="0"/>
    <n v="0"/>
    <n v="0"/>
    <s v="0_x000a_ MAP FOUND!"/>
  </r>
  <r>
    <s v="Lycopodiella [genus]"/>
    <x v="1"/>
    <x v="1"/>
    <n v="1"/>
    <n v="1"/>
    <n v="1"/>
    <n v="0"/>
    <n v="1"/>
    <n v="1"/>
    <n v="0"/>
    <n v="0"/>
    <n v="1"/>
    <n v="1"/>
    <n v="0"/>
    <n v="0"/>
    <n v="0"/>
    <n v="0"/>
    <n v="0"/>
    <n v="0"/>
    <m/>
  </r>
  <r>
    <s v="Lycopodiella [genus]"/>
    <x v="1"/>
    <x v="5"/>
    <n v="1"/>
    <n v="1"/>
    <n v="1"/>
    <n v="0"/>
    <n v="1"/>
    <n v="1"/>
    <n v="0"/>
    <n v="0"/>
    <n v="1"/>
    <n v="1"/>
    <n v="0"/>
    <n v="0"/>
    <n v="0"/>
    <n v="0"/>
    <n v="0"/>
    <n v="0"/>
    <m/>
  </r>
  <r>
    <s v="Magnolia [genus]"/>
    <x v="0"/>
    <x v="4"/>
    <n v="1"/>
    <n v="1"/>
    <n v="1"/>
    <n v="0"/>
    <n v="0"/>
    <n v="0"/>
    <n v="0"/>
    <n v="0"/>
    <n v="1"/>
    <n v="1"/>
    <n v="0"/>
    <n v="0"/>
    <n v="0"/>
    <n v="0"/>
    <n v="0"/>
    <n v="0"/>
    <s v="One sp. extending into Great Lake area (Dfb)"/>
  </r>
  <r>
    <s v="Menyanthes trifoliata L."/>
    <x v="1"/>
    <x v="7"/>
    <n v="0"/>
    <n v="0"/>
    <n v="1"/>
    <n v="1"/>
    <n v="0"/>
    <n v="1"/>
    <n v="1"/>
    <n v="0"/>
    <n v="0"/>
    <n v="0"/>
    <n v="0"/>
    <n v="0"/>
    <n v="0"/>
    <n v="0"/>
    <n v="0"/>
    <n v="0"/>
    <m/>
  </r>
  <r>
    <s v="Menyanthes trifoliata L."/>
    <x v="1"/>
    <x v="2"/>
    <n v="0"/>
    <n v="0"/>
    <n v="1"/>
    <n v="1"/>
    <n v="0"/>
    <n v="1"/>
    <n v="1"/>
    <n v="0"/>
    <n v="0"/>
    <n v="0"/>
    <n v="0"/>
    <n v="0"/>
    <n v="0"/>
    <n v="0"/>
    <n v="0"/>
    <n v="0"/>
    <m/>
  </r>
  <r>
    <s v="Menyanthes trifoliata L."/>
    <x v="1"/>
    <x v="8"/>
    <n v="0"/>
    <n v="0"/>
    <n v="1"/>
    <n v="1"/>
    <n v="0"/>
    <n v="1"/>
    <n v="1"/>
    <n v="0"/>
    <n v="0"/>
    <n v="0"/>
    <n v="0"/>
    <n v="0"/>
    <n v="0"/>
    <n v="0"/>
    <n v="0"/>
    <n v="0"/>
    <m/>
  </r>
  <r>
    <s v="Menyanthes trifoliata L."/>
    <x v="1"/>
    <x v="1"/>
    <n v="0"/>
    <n v="0"/>
    <n v="1"/>
    <n v="1"/>
    <n v="0"/>
    <n v="1"/>
    <n v="1"/>
    <n v="0"/>
    <n v="0"/>
    <n v="0"/>
    <n v="0"/>
    <n v="0"/>
    <n v="0"/>
    <n v="0"/>
    <n v="0"/>
    <n v="0"/>
    <m/>
  </r>
  <r>
    <s v="Mercurialis perennis L."/>
    <x v="1"/>
    <x v="9"/>
    <n v="0"/>
    <n v="0"/>
    <n v="1"/>
    <n v="0"/>
    <n v="0"/>
    <n v="1"/>
    <n v="0"/>
    <n v="0"/>
    <n v="0"/>
    <n v="0"/>
    <n v="0"/>
    <n v="0"/>
    <n v="0"/>
    <n v="0"/>
    <n v="0"/>
    <n v="0"/>
    <m/>
  </r>
  <r>
    <s v="Myrica gale"/>
    <x v="1"/>
    <x v="7"/>
    <n v="0"/>
    <n v="0"/>
    <n v="1"/>
    <n v="1"/>
    <n v="0"/>
    <n v="1"/>
    <n v="1"/>
    <n v="0"/>
    <n v="0"/>
    <n v="0"/>
    <n v="0"/>
    <n v="0"/>
    <n v="0"/>
    <n v="0"/>
    <n v="0"/>
    <n v="0"/>
    <m/>
  </r>
  <r>
    <s v="Myrica gale"/>
    <x v="1"/>
    <x v="1"/>
    <n v="0"/>
    <n v="0"/>
    <n v="1"/>
    <n v="1"/>
    <n v="0"/>
    <n v="1"/>
    <n v="1"/>
    <n v="0"/>
    <n v="0"/>
    <n v="0"/>
    <n v="0"/>
    <n v="0"/>
    <n v="0"/>
    <n v="0"/>
    <n v="0"/>
    <n v="0"/>
    <m/>
  </r>
  <r>
    <s v="Myrica pensylvanica Loisel., Myrica gale"/>
    <x v="1"/>
    <x v="5"/>
    <n v="0"/>
    <n v="1"/>
    <n v="1"/>
    <n v="1"/>
    <n v="0"/>
    <n v="1"/>
    <n v="1"/>
    <n v="0"/>
    <n v="0"/>
    <n v="0"/>
    <n v="0"/>
    <n v="0"/>
    <n v="0"/>
    <n v="0"/>
    <n v="0"/>
    <n v="0"/>
    <s v="restr. distr.; coast of New England"/>
  </r>
  <r>
    <s v="Nuphar [genus]"/>
    <x v="1"/>
    <x v="2"/>
    <n v="0"/>
    <n v="0"/>
    <n v="1"/>
    <n v="0"/>
    <n v="0"/>
    <n v="1"/>
    <n v="1"/>
    <n v="0"/>
    <n v="0"/>
    <n v="0"/>
    <n v="0"/>
    <n v="0"/>
    <n v="0"/>
    <n v="0"/>
    <n v="0"/>
    <n v="0"/>
    <m/>
  </r>
  <r>
    <s v="Osmunda regalis L."/>
    <x v="0"/>
    <x v="6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</r>
  <r>
    <s v="Osmunda regalis L."/>
    <x v="0"/>
    <x v="4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</r>
  <r>
    <s v="Osmunda regalis L."/>
    <x v="1"/>
    <x v="1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</r>
  <r>
    <s v="Osmunda regalis L."/>
    <x v="1"/>
    <x v="7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</r>
  <r>
    <s v="Osmunda regalis L."/>
    <x v="1"/>
    <x v="9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</r>
  <r>
    <s v="Osmunda regalis L."/>
    <x v="1"/>
    <x v="5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</r>
  <r>
    <s v="Parthenocissus heterophylla (Blume) Merr., Parthenocissus quinquefolia (L.) Planch."/>
    <x v="1"/>
    <x v="6"/>
    <n v="0"/>
    <n v="1"/>
    <n v="1"/>
    <n v="0"/>
    <n v="1"/>
    <n v="1"/>
    <n v="0"/>
    <n v="0"/>
    <n v="0"/>
    <n v="1"/>
    <n v="0"/>
    <n v="0"/>
    <n v="0"/>
    <n v="0"/>
    <n v="0"/>
    <n v="0"/>
    <s v="syn. Ampelopsis bodinieri (H. Léveillé &amp; Vaniot) Rehder"/>
  </r>
  <r>
    <s v="Parthenocissus laetevirens Rehder, Parthenocissus quinquefolia (L.) Planch."/>
    <x v="1"/>
    <x v="0"/>
    <n v="0"/>
    <n v="1"/>
    <n v="1"/>
    <n v="0"/>
    <n v="1"/>
    <n v="1"/>
    <n v="0"/>
    <n v="0"/>
    <n v="0"/>
    <n v="0"/>
    <n v="0"/>
    <n v="0"/>
    <n v="0"/>
    <n v="0"/>
    <n v="0"/>
    <n v="0"/>
    <s v="restr. distr."/>
  </r>
  <r>
    <s v="Persicaria amphibia (L.) Gray"/>
    <x v="1"/>
    <x v="3"/>
    <n v="0"/>
    <n v="0"/>
    <n v="1"/>
    <n v="0"/>
    <n v="0"/>
    <n v="1"/>
    <n v="0"/>
    <n v="0"/>
    <n v="0"/>
    <n v="0"/>
    <n v="0"/>
    <n v="0"/>
    <n v="0"/>
    <n v="0"/>
    <n v="1"/>
    <n v="0"/>
    <s v="plant of wetlands"/>
  </r>
  <r>
    <s v="Persicaria amphibia (L.) Gray"/>
    <x v="1"/>
    <x v="1"/>
    <n v="0"/>
    <n v="0"/>
    <n v="1"/>
    <n v="0"/>
    <n v="0"/>
    <n v="1"/>
    <n v="0"/>
    <n v="0"/>
    <n v="0"/>
    <n v="0"/>
    <n v="0"/>
    <n v="0"/>
    <n v="0"/>
    <n v="0"/>
    <n v="1"/>
    <n v="0"/>
    <s v="distribution entirely determined by thermal gradients"/>
  </r>
  <r>
    <s v="Picea [genus]"/>
    <x v="0"/>
    <x v="6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</r>
  <r>
    <s v="Picea [genus]"/>
    <x v="0"/>
    <x v="4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</r>
  <r>
    <s v="Picea [genus]"/>
    <x v="0"/>
    <x v="3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</r>
  <r>
    <s v="Picea [genus]"/>
    <x v="0"/>
    <x v="2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</r>
  <r>
    <s v="Picea [genus]"/>
    <x v="0"/>
    <x v="5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</r>
  <r>
    <s v="Picea [genus]"/>
    <x v="1"/>
    <x v="1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</r>
  <r>
    <s v="Plantago coronopus L."/>
    <x v="1"/>
    <x v="1"/>
    <n v="0"/>
    <n v="0"/>
    <n v="0"/>
    <n v="0"/>
    <n v="0"/>
    <n v="0"/>
    <n v="0"/>
    <n v="0"/>
    <n v="0"/>
    <n v="0"/>
    <n v="0"/>
    <n v="0"/>
    <n v="0"/>
    <n v="1"/>
    <n v="1"/>
    <n v="0"/>
    <s v="also along European coasts (Cfb), extends into Csb (Iberian Peninsula)"/>
  </r>
  <r>
    <s v="Plantago coronopus L."/>
    <x v="1"/>
    <x v="9"/>
    <n v="0"/>
    <n v="0"/>
    <n v="0"/>
    <n v="0"/>
    <n v="0"/>
    <n v="0"/>
    <n v="0"/>
    <n v="0"/>
    <n v="0"/>
    <n v="0"/>
    <n v="0"/>
    <n v="0"/>
    <n v="0"/>
    <n v="1"/>
    <n v="1"/>
    <n v="0"/>
    <s v="also along European coasts (Cfb), extends into Csb (Iberian Peninsula)"/>
  </r>
  <r>
    <s v="Platanus occidentalis L."/>
    <x v="0"/>
    <x v="0"/>
    <n v="0"/>
    <n v="1"/>
    <n v="0"/>
    <n v="0"/>
    <n v="1"/>
    <n v="0"/>
    <n v="0"/>
    <n v="0"/>
    <n v="0"/>
    <n v="0"/>
    <n v="0"/>
    <n v="0"/>
    <n v="0"/>
    <n v="0"/>
    <n v="0"/>
    <n v="0"/>
    <m/>
  </r>
  <r>
    <s v="Platanus occidentalis L."/>
    <x v="1"/>
    <x v="4"/>
    <n v="0"/>
    <n v="1"/>
    <n v="0"/>
    <n v="0"/>
    <n v="1"/>
    <n v="0"/>
    <n v="0"/>
    <n v="0"/>
    <n v="0"/>
    <n v="0"/>
    <n v="0"/>
    <n v="0"/>
    <n v="0"/>
    <n v="0"/>
    <n v="0"/>
    <n v="0"/>
    <m/>
  </r>
  <r>
    <s v="Platanus occidentalis L."/>
    <x v="1"/>
    <x v="6"/>
    <n v="0"/>
    <n v="1"/>
    <n v="0"/>
    <n v="0"/>
    <n v="1"/>
    <n v="0"/>
    <n v="0"/>
    <n v="0"/>
    <n v="0"/>
    <n v="0"/>
    <n v="0"/>
    <n v="0"/>
    <n v="0"/>
    <n v="0"/>
    <n v="0"/>
    <n v="0"/>
    <m/>
  </r>
  <r>
    <s v="Polygonum aviculare L."/>
    <x v="1"/>
    <x v="9"/>
    <n v="0"/>
    <n v="1"/>
    <n v="1"/>
    <n v="1"/>
    <n v="1"/>
    <n v="1"/>
    <n v="1"/>
    <n v="0"/>
    <n v="0"/>
    <n v="0"/>
    <n v="0"/>
    <n v="0"/>
    <n v="0"/>
    <n v="1"/>
    <n v="1"/>
    <n v="0"/>
    <m/>
  </r>
  <r>
    <s v="Polygonum [genus]"/>
    <x v="1"/>
    <x v="6"/>
    <n v="0"/>
    <n v="1"/>
    <n v="1"/>
    <n v="1"/>
    <n v="1"/>
    <n v="1"/>
    <n v="1"/>
    <n v="1"/>
    <n v="0"/>
    <n v="0"/>
    <n v="0"/>
    <n v="0"/>
    <n v="0"/>
    <n v="1"/>
    <n v="1"/>
    <n v="1"/>
    <s v="based on 3 spp."/>
  </r>
  <r>
    <s v="Polygonum [genus]"/>
    <x v="1"/>
    <x v="7"/>
    <n v="0"/>
    <n v="1"/>
    <n v="1"/>
    <n v="1"/>
    <n v="1"/>
    <n v="1"/>
    <n v="1"/>
    <n v="1"/>
    <n v="0"/>
    <n v="0"/>
    <n v="0"/>
    <n v="0"/>
    <n v="0"/>
    <n v="1"/>
    <n v="1"/>
    <n v="1"/>
    <s v="based on 3 spp."/>
  </r>
  <r>
    <s v="Polygonum viviparum L."/>
    <x v="0"/>
    <x v="9"/>
    <n v="0"/>
    <n v="0"/>
    <n v="0"/>
    <n v="1"/>
    <n v="0"/>
    <n v="0"/>
    <n v="1"/>
    <n v="1"/>
    <n v="0"/>
    <n v="0"/>
    <n v="0"/>
    <n v="0"/>
    <n v="0"/>
    <n v="0"/>
    <n v="0"/>
    <n v="1"/>
    <m/>
  </r>
  <r>
    <s v="Polygonum viviparum L."/>
    <x v="1"/>
    <x v="1"/>
    <n v="0"/>
    <n v="0"/>
    <n v="0"/>
    <n v="1"/>
    <n v="0"/>
    <n v="0"/>
    <n v="1"/>
    <n v="1"/>
    <n v="0"/>
    <n v="0"/>
    <n v="0"/>
    <n v="0"/>
    <n v="0"/>
    <n v="0"/>
    <n v="0"/>
    <n v="1"/>
    <m/>
  </r>
  <r>
    <s v="Polygonum viviparum L."/>
    <x v="0"/>
    <x v="8"/>
    <n v="0"/>
    <n v="0"/>
    <n v="0"/>
    <n v="1"/>
    <n v="0"/>
    <n v="0"/>
    <n v="1"/>
    <n v="1"/>
    <n v="0"/>
    <n v="0"/>
    <n v="0"/>
    <n v="0"/>
    <n v="0"/>
    <n v="0"/>
    <n v="0"/>
    <n v="1"/>
    <m/>
  </r>
  <r>
    <s v="Polygonum viviparum L."/>
    <x v="1"/>
    <x v="2"/>
    <n v="0"/>
    <n v="0"/>
    <n v="0"/>
    <n v="1"/>
    <n v="0"/>
    <n v="0"/>
    <n v="1"/>
    <n v="1"/>
    <n v="0"/>
    <n v="0"/>
    <n v="0"/>
    <n v="0"/>
    <n v="0"/>
    <n v="0"/>
    <n v="0"/>
    <n v="1"/>
    <m/>
  </r>
  <r>
    <s v="Polygonum viviparum L."/>
    <x v="0"/>
    <x v="7"/>
    <n v="0"/>
    <n v="0"/>
    <n v="0"/>
    <n v="1"/>
    <n v="0"/>
    <n v="0"/>
    <n v="1"/>
    <n v="1"/>
    <n v="0"/>
    <n v="0"/>
    <n v="0"/>
    <n v="0"/>
    <n v="0"/>
    <n v="0"/>
    <n v="0"/>
    <n v="1"/>
    <m/>
  </r>
  <r>
    <s v="Populus tremuloides Michx., Populus tremula L."/>
    <x v="0"/>
    <x v="4"/>
    <n v="0"/>
    <n v="0"/>
    <n v="1"/>
    <n v="0"/>
    <n v="0"/>
    <n v="1"/>
    <n v="1"/>
    <n v="0"/>
    <n v="0"/>
    <n v="0"/>
    <n v="0"/>
    <n v="0"/>
    <n v="0"/>
    <n v="0"/>
    <n v="1"/>
    <n v="0"/>
    <m/>
  </r>
  <r>
    <s v="Populus [genus]"/>
    <x v="0"/>
    <x v="3"/>
    <n v="0"/>
    <n v="1"/>
    <n v="1"/>
    <n v="1"/>
    <n v="1"/>
    <n v="1"/>
    <n v="1"/>
    <n v="0"/>
    <n v="1"/>
    <n v="1"/>
    <n v="1"/>
    <n v="1"/>
    <n v="1"/>
    <n v="1"/>
    <n v="1"/>
    <n v="0"/>
    <m/>
  </r>
  <r>
    <s v="Potamogeton [genus]"/>
    <x v="0"/>
    <x v="1"/>
    <n v="0"/>
    <n v="1"/>
    <n v="1"/>
    <n v="1"/>
    <n v="1"/>
    <n v="1"/>
    <n v="1"/>
    <n v="1"/>
    <n v="0"/>
    <n v="1"/>
    <n v="0"/>
    <n v="1"/>
    <n v="0"/>
    <n v="1"/>
    <n v="1"/>
    <n v="0"/>
    <m/>
  </r>
  <r>
    <s v="Potentilla [genus]"/>
    <x v="0"/>
    <x v="9"/>
    <n v="0"/>
    <n v="0"/>
    <n v="1"/>
    <n v="1"/>
    <n v="0"/>
    <n v="1"/>
    <n v="1"/>
    <n v="1"/>
    <n v="0"/>
    <n v="0"/>
    <n v="0"/>
    <n v="0"/>
    <n v="0"/>
    <n v="1"/>
    <n v="1"/>
    <n v="1"/>
    <s v="in NW N.Am. incl Dsb, Dsc"/>
  </r>
  <r>
    <s v="Pseudotsuga [genus]"/>
    <x v="0"/>
    <x v="5"/>
    <n v="0"/>
    <n v="1"/>
    <n v="1"/>
    <n v="1"/>
    <n v="0"/>
    <n v="0"/>
    <n v="0"/>
    <n v="0"/>
    <n v="0"/>
    <n v="1"/>
    <n v="0"/>
    <n v="0"/>
    <n v="0"/>
    <n v="0"/>
    <n v="1"/>
    <n v="0"/>
    <s v="?Dsb; Cfa only in E.Asia (0_x000a_ Cfa in W. NAm)"/>
  </r>
  <r>
    <s v="Pseudotsuga [genus]"/>
    <x v="0"/>
    <x v="3"/>
    <n v="0"/>
    <n v="1"/>
    <n v="1"/>
    <n v="1"/>
    <n v="0"/>
    <n v="0"/>
    <n v="0"/>
    <n v="0"/>
    <n v="0"/>
    <n v="1"/>
    <n v="0"/>
    <n v="0"/>
    <n v="0"/>
    <n v="0"/>
    <n v="1"/>
    <n v="0"/>
    <s v="?Dsb; Cfa only in E.Asia (0_x000a_ Cfa in W. NAm)"/>
  </r>
  <r>
    <s v="Pseudotsuga [genus]"/>
    <x v="0"/>
    <x v="6"/>
    <n v="0"/>
    <n v="1"/>
    <n v="1"/>
    <n v="1"/>
    <n v="0"/>
    <n v="0"/>
    <n v="0"/>
    <n v="0"/>
    <n v="0"/>
    <n v="1"/>
    <n v="0"/>
    <n v="0"/>
    <n v="0"/>
    <n v="0"/>
    <n v="1"/>
    <n v="0"/>
    <s v="?Dsb; Cfa only in E.Asia (0_x000a_ Cfa in W. NAm)"/>
  </r>
  <r>
    <s v="Larix [genus], "/>
    <x v="1"/>
    <x v="2"/>
    <n v="0"/>
    <n v="1"/>
    <n v="1"/>
    <n v="1"/>
    <n v="0"/>
    <n v="1"/>
    <n v="1"/>
    <n v="1"/>
    <n v="0"/>
    <n v="1"/>
    <n v="0"/>
    <n v="1"/>
    <n v="1"/>
    <n v="0"/>
    <n v="1"/>
    <n v="0"/>
    <s v="only in Dfb (Great Lakes; Japan), Dwb (China?) adjacent to Dfc,Dwc"/>
  </r>
  <r>
    <s v="Pterocarya fraxinifolia (Poiret) Spach, Pterocarya Macroptera Batalin"/>
    <x v="0"/>
    <x v="6"/>
    <n v="0"/>
    <n v="1"/>
    <n v="1"/>
    <n v="0"/>
    <n v="0"/>
    <n v="0"/>
    <n v="0"/>
    <n v="0"/>
    <n v="0"/>
    <n v="1"/>
    <n v="0"/>
    <n v="0"/>
    <n v="0"/>
    <n v="0"/>
    <n v="0"/>
    <n v="0"/>
    <s v="Csa of N. Iran (functionally Cfa at mid-elevations)"/>
  </r>
  <r>
    <s v="Pterocarya fraxinifolia (Poiret) Spach, Pterocarya Macroptera Batalin"/>
    <x v="0"/>
    <x v="4"/>
    <n v="0"/>
    <n v="1"/>
    <n v="1"/>
    <n v="0"/>
    <n v="0"/>
    <n v="0"/>
    <n v="0"/>
    <n v="0"/>
    <n v="0"/>
    <n v="1"/>
    <n v="0"/>
    <n v="0"/>
    <n v="0"/>
    <n v="0"/>
    <n v="0"/>
    <n v="0"/>
    <s v="Csa of N. Iran (functionally Cfa at mid-elevations)"/>
  </r>
  <r>
    <s v="Pterocarya fraxinifolia (Poiret) Spach, Pterocarya macroptera Batalin"/>
    <x v="1"/>
    <x v="0"/>
    <n v="0"/>
    <n v="1"/>
    <n v="1"/>
    <n v="0"/>
    <n v="0"/>
    <n v="0"/>
    <n v="0"/>
    <n v="0"/>
    <n v="0"/>
    <n v="1"/>
    <n v="0"/>
    <n v="0"/>
    <n v="0"/>
    <n v="0"/>
    <n v="0"/>
    <n v="0"/>
    <s v="restr. distr."/>
  </r>
  <r>
    <s v="Pterocarya fraxinifolia (Poiret) Spach, Pterocarya Macroptera Batalin"/>
    <x v="1"/>
    <x v="1"/>
    <n v="0"/>
    <n v="1"/>
    <n v="1"/>
    <n v="0"/>
    <n v="0"/>
    <n v="0"/>
    <n v="0"/>
    <n v="0"/>
    <n v="0"/>
    <n v="1"/>
    <n v="0"/>
    <n v="0"/>
    <n v="0"/>
    <n v="0"/>
    <n v="0"/>
    <n v="0"/>
    <s v="Csa of N. Iran (functionally Cfa at mid-elevations)"/>
  </r>
  <r>
    <s v="Pterocarya fraxinifolia (Poiret) Spach, Pterocarya Macroptera Batalin"/>
    <x v="0"/>
    <x v="5"/>
    <n v="0"/>
    <n v="1"/>
    <n v="1"/>
    <n v="0"/>
    <n v="0"/>
    <n v="0"/>
    <n v="0"/>
    <n v="0"/>
    <n v="0"/>
    <n v="1"/>
    <n v="0"/>
    <n v="0"/>
    <n v="0"/>
    <n v="0"/>
    <n v="0"/>
    <n v="0"/>
    <s v="Csa of N. Iran (functionally Cfa at mid-elevations)"/>
  </r>
  <r>
    <s v="Quercus robur"/>
    <x v="1"/>
    <x v="5"/>
    <n v="0"/>
    <n v="1"/>
    <n v="1"/>
    <n v="0"/>
    <n v="0"/>
    <n v="1"/>
    <n v="0"/>
    <n v="0"/>
    <n v="0"/>
    <n v="0"/>
    <n v="0"/>
    <n v="0"/>
    <n v="0"/>
    <n v="0"/>
    <n v="0"/>
    <n v="0"/>
    <s v="ext. into Csb (Iberian Penins.)"/>
  </r>
  <r>
    <s v="Quercus rubra"/>
    <x v="1"/>
    <x v="2"/>
    <n v="0"/>
    <n v="1"/>
    <n v="1"/>
    <n v="0"/>
    <n v="1"/>
    <n v="1"/>
    <n v="0"/>
    <n v="0"/>
    <n v="0"/>
    <n v="0"/>
    <n v="0"/>
    <n v="0"/>
    <n v="0"/>
    <n v="0"/>
    <n v="0"/>
    <n v="0"/>
    <m/>
  </r>
  <r>
    <s v="Rhododendron ponticum L."/>
    <x v="0"/>
    <x v="1"/>
    <n v="0"/>
    <n v="1"/>
    <n v="1"/>
    <n v="0"/>
    <n v="0"/>
    <n v="0"/>
    <n v="0"/>
    <n v="0"/>
    <n v="0"/>
    <n v="0"/>
    <n v="0"/>
    <n v="0"/>
    <n v="0"/>
    <n v="0"/>
    <n v="0"/>
    <n v="0"/>
    <s v="restr. distr."/>
  </r>
  <r>
    <s v="Rhododendron ponticum L."/>
    <x v="0"/>
    <x v="3"/>
    <n v="0"/>
    <n v="1"/>
    <n v="1"/>
    <n v="0"/>
    <n v="0"/>
    <n v="0"/>
    <n v="0"/>
    <n v="0"/>
    <n v="0"/>
    <n v="0"/>
    <n v="0"/>
    <n v="0"/>
    <n v="0"/>
    <n v="0"/>
    <n v="0"/>
    <n v="0"/>
    <s v="restr. distr."/>
  </r>
  <r>
    <s v="Rhododendron ponticum L."/>
    <x v="0"/>
    <x v="6"/>
    <n v="0"/>
    <n v="1"/>
    <n v="1"/>
    <n v="0"/>
    <n v="0"/>
    <n v="0"/>
    <n v="0"/>
    <n v="0"/>
    <n v="0"/>
    <n v="0"/>
    <n v="0"/>
    <n v="0"/>
    <n v="0"/>
    <n v="0"/>
    <n v="0"/>
    <n v="0"/>
    <s v="restr. distr."/>
  </r>
  <r>
    <s v="Rhododendron ponticum L."/>
    <x v="1"/>
    <x v="4"/>
    <n v="0"/>
    <n v="1"/>
    <n v="1"/>
    <n v="0"/>
    <n v="0"/>
    <n v="0"/>
    <n v="0"/>
    <n v="0"/>
    <n v="0"/>
    <n v="0"/>
    <n v="0"/>
    <n v="0"/>
    <n v="0"/>
    <n v="0"/>
    <n v="0"/>
    <n v="0"/>
    <s v="restr. distr."/>
  </r>
  <r>
    <s v="Rhododendron ponticum L."/>
    <x v="0"/>
    <x v="0"/>
    <n v="0"/>
    <n v="1"/>
    <n v="1"/>
    <n v="0"/>
    <n v="0"/>
    <n v="0"/>
    <n v="0"/>
    <n v="0"/>
    <n v="0"/>
    <n v="0"/>
    <n v="0"/>
    <n v="0"/>
    <n v="0"/>
    <n v="0"/>
    <n v="0"/>
    <n v="0"/>
    <s v="restr. distr."/>
  </r>
  <r>
    <s v="Rhododendron maximum L."/>
    <x v="1"/>
    <x v="4"/>
    <n v="0"/>
    <n v="0"/>
    <n v="1"/>
    <n v="0"/>
    <n v="0"/>
    <n v="0"/>
    <n v="0"/>
    <n v="0"/>
    <n v="0"/>
    <n v="0"/>
    <n v="0"/>
    <n v="0"/>
    <n v="0"/>
    <n v="0"/>
    <n v="0"/>
    <n v="0"/>
    <s v="restr. distr. (N. Appalachian Mts)"/>
  </r>
  <r>
    <s v="Rhododendron maximum L."/>
    <x v="1"/>
    <x v="5"/>
    <n v="0"/>
    <n v="0"/>
    <n v="1"/>
    <n v="0"/>
    <n v="0"/>
    <n v="0"/>
    <n v="0"/>
    <n v="0"/>
    <n v="0"/>
    <n v="0"/>
    <n v="0"/>
    <n v="0"/>
    <n v="0"/>
    <n v="0"/>
    <n v="0"/>
    <n v="0"/>
    <s v="restr. distr. (N. Appalachian Mts)"/>
  </r>
  <r>
    <s v="Rhododendron maximum L."/>
    <x v="1"/>
    <x v="1"/>
    <n v="0"/>
    <n v="0"/>
    <n v="1"/>
    <n v="0"/>
    <n v="0"/>
    <n v="0"/>
    <n v="0"/>
    <n v="0"/>
    <n v="0"/>
    <n v="0"/>
    <n v="0"/>
    <n v="0"/>
    <n v="0"/>
    <n v="0"/>
    <n v="0"/>
    <n v="0"/>
    <s v="restr. distr. (N. Appalachian Mts)"/>
  </r>
  <r>
    <s v="Rumex [genus]"/>
    <x v="1"/>
    <x v="9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</r>
  <r>
    <s v="Rumex [genus]"/>
    <x v="1"/>
    <x v="1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</r>
  <r>
    <s v="Rumex [genus]"/>
    <x v="1"/>
    <x v="7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</r>
  <r>
    <s v="Rumex [genus]"/>
    <x v="1"/>
    <x v="8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</r>
  <r>
    <s v="Rumex [genus]"/>
    <x v="1"/>
    <x v="6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</r>
  <r>
    <s v="Salix caprea L., Salix scouleriana Barratt ex Hook."/>
    <x v="0"/>
    <x v="6"/>
    <n v="0"/>
    <n v="0"/>
    <n v="1"/>
    <n v="0"/>
    <n v="0"/>
    <n v="1"/>
    <n v="1"/>
    <n v="0"/>
    <n v="0"/>
    <n v="0"/>
    <n v="0"/>
    <n v="0"/>
    <n v="0"/>
    <n v="0"/>
    <n v="1"/>
    <n v="0"/>
    <m/>
  </r>
  <r>
    <s v="Salix caprea L., Salix scouleriana Barratt ex Hook."/>
    <x v="0"/>
    <x v="4"/>
    <n v="0"/>
    <n v="0"/>
    <n v="1"/>
    <n v="0"/>
    <n v="0"/>
    <n v="1"/>
    <n v="1"/>
    <n v="0"/>
    <n v="0"/>
    <n v="0"/>
    <n v="0"/>
    <n v="0"/>
    <n v="0"/>
    <n v="0"/>
    <n v="1"/>
    <n v="0"/>
    <m/>
  </r>
  <r>
    <s v="Salix caprea L., Salix scouleriana Barratt ex Hook."/>
    <x v="0"/>
    <x v="1"/>
    <n v="0"/>
    <n v="0"/>
    <n v="1"/>
    <n v="0"/>
    <n v="0"/>
    <n v="1"/>
    <n v="1"/>
    <n v="0"/>
    <n v="0"/>
    <n v="0"/>
    <n v="0"/>
    <n v="0"/>
    <n v="0"/>
    <n v="0"/>
    <n v="1"/>
    <n v="0"/>
    <m/>
  </r>
  <r>
    <s v="Salix caprea L., Salix scouleriana Barratt ex Hook."/>
    <x v="0"/>
    <x v="2"/>
    <n v="0"/>
    <n v="0"/>
    <n v="1"/>
    <n v="0"/>
    <n v="0"/>
    <n v="1"/>
    <n v="1"/>
    <n v="0"/>
    <n v="0"/>
    <n v="0"/>
    <n v="0"/>
    <n v="0"/>
    <n v="0"/>
    <n v="0"/>
    <n v="1"/>
    <n v="0"/>
    <m/>
  </r>
  <r>
    <s v="Salix caprea L., Salix scouleriana Barratt ex Hook."/>
    <x v="0"/>
    <x v="3"/>
    <n v="0"/>
    <n v="0"/>
    <n v="1"/>
    <n v="0"/>
    <n v="0"/>
    <n v="1"/>
    <n v="1"/>
    <n v="0"/>
    <n v="0"/>
    <n v="0"/>
    <n v="0"/>
    <n v="0"/>
    <n v="0"/>
    <n v="0"/>
    <n v="1"/>
    <n v="0"/>
    <m/>
  </r>
  <r>
    <s v="Salix caprea L., Salix scouleriana Barratt ex Hook."/>
    <x v="0"/>
    <x v="5"/>
    <n v="0"/>
    <n v="0"/>
    <n v="1"/>
    <n v="0"/>
    <n v="0"/>
    <n v="1"/>
    <n v="1"/>
    <n v="0"/>
    <n v="0"/>
    <n v="0"/>
    <n v="0"/>
    <n v="0"/>
    <n v="0"/>
    <n v="0"/>
    <n v="1"/>
    <n v="0"/>
    <m/>
  </r>
  <r>
    <s v="Salix herbacea L."/>
    <x v="0"/>
    <x v="9"/>
    <n v="0"/>
    <n v="0"/>
    <n v="0"/>
    <n v="1"/>
    <n v="0"/>
    <n v="0"/>
    <n v="1"/>
    <n v="0"/>
    <n v="0"/>
    <n v="0"/>
    <n v="0"/>
    <n v="0"/>
    <n v="0"/>
    <n v="0"/>
    <n v="0"/>
    <n v="1"/>
    <m/>
  </r>
  <r>
    <s v="Salix herbacea L."/>
    <x v="0"/>
    <x v="8"/>
    <n v="0"/>
    <n v="0"/>
    <n v="0"/>
    <n v="1"/>
    <n v="0"/>
    <n v="0"/>
    <n v="1"/>
    <n v="0"/>
    <n v="0"/>
    <n v="0"/>
    <n v="0"/>
    <n v="0"/>
    <n v="0"/>
    <n v="0"/>
    <n v="0"/>
    <n v="1"/>
    <m/>
  </r>
  <r>
    <s v="Salix caprea L., Salix scouleriana Barratt ex Hook."/>
    <x v="1"/>
    <x v="0"/>
    <n v="0"/>
    <n v="0"/>
    <n v="1"/>
    <n v="0"/>
    <n v="0"/>
    <n v="1"/>
    <n v="1"/>
    <n v="0"/>
    <n v="0"/>
    <n v="0"/>
    <n v="0"/>
    <n v="0"/>
    <n v="0"/>
    <n v="0"/>
    <n v="1"/>
    <n v="0"/>
    <m/>
  </r>
  <r>
    <s v="Salix caprea L."/>
    <x v="1"/>
    <x v="1"/>
    <n v="0"/>
    <n v="0"/>
    <n v="1"/>
    <n v="0"/>
    <n v="0"/>
    <n v="1"/>
    <n v="1"/>
    <n v="0"/>
    <n v="0"/>
    <n v="0"/>
    <n v="0"/>
    <n v="0"/>
    <n v="0"/>
    <n v="0"/>
    <n v="0"/>
    <n v="0"/>
    <m/>
  </r>
  <r>
    <s v="Salix arctica R. Br. ex Richards., Salix lanata L."/>
    <x v="0"/>
    <x v="8"/>
    <n v="0"/>
    <n v="0"/>
    <n v="0"/>
    <n v="1"/>
    <n v="0"/>
    <n v="0"/>
    <n v="1"/>
    <n v="0"/>
    <n v="0"/>
    <n v="0"/>
    <n v="0"/>
    <n v="0"/>
    <n v="0"/>
    <n v="0"/>
    <n v="0"/>
    <n v="1"/>
    <m/>
  </r>
  <r>
    <s v="Salix arctica R. Br. ex Richards., Salix lanata L."/>
    <x v="0"/>
    <x v="9"/>
    <n v="0"/>
    <n v="0"/>
    <n v="0"/>
    <n v="1"/>
    <n v="0"/>
    <n v="0"/>
    <n v="1"/>
    <n v="0"/>
    <n v="0"/>
    <n v="0"/>
    <n v="0"/>
    <n v="0"/>
    <n v="0"/>
    <n v="0"/>
    <n v="0"/>
    <n v="1"/>
    <m/>
  </r>
  <r>
    <s v="Salix arctica R. Br. ex Richards., Salix lanata L."/>
    <x v="0"/>
    <x v="7"/>
    <n v="0"/>
    <n v="0"/>
    <n v="0"/>
    <n v="1"/>
    <n v="0"/>
    <n v="0"/>
    <n v="1"/>
    <n v="0"/>
    <n v="0"/>
    <n v="0"/>
    <n v="0"/>
    <n v="0"/>
    <n v="0"/>
    <n v="0"/>
    <n v="0"/>
    <n v="1"/>
    <m/>
  </r>
  <r>
    <s v="Salix arctica R. Br. ex Richards."/>
    <x v="0"/>
    <x v="1"/>
    <n v="0"/>
    <n v="0"/>
    <n v="0"/>
    <n v="1"/>
    <n v="0"/>
    <n v="0"/>
    <n v="1"/>
    <n v="0"/>
    <n v="0"/>
    <n v="0"/>
    <n v="0"/>
    <n v="0"/>
    <n v="0"/>
    <n v="0"/>
    <n v="0"/>
    <n v="1"/>
    <m/>
  </r>
  <r>
    <s v="Salix lanata L."/>
    <x v="0"/>
    <x v="1"/>
    <n v="0"/>
    <n v="0"/>
    <n v="0"/>
    <n v="1"/>
    <n v="0"/>
    <n v="0"/>
    <n v="1"/>
    <n v="0"/>
    <n v="0"/>
    <n v="0"/>
    <n v="0"/>
    <n v="0"/>
    <n v="0"/>
    <n v="0"/>
    <n v="0"/>
    <n v="1"/>
    <s v="Dfc: C. and N. Canada"/>
  </r>
  <r>
    <s v="Sanguisorba officinalis L."/>
    <x v="1"/>
    <x v="4"/>
    <n v="0"/>
    <n v="0"/>
    <n v="1"/>
    <n v="1"/>
    <n v="0"/>
    <n v="1"/>
    <n v="1"/>
    <n v="0"/>
    <n v="0"/>
    <n v="0"/>
    <n v="0"/>
    <n v="1"/>
    <n v="1"/>
    <n v="0"/>
    <n v="1"/>
    <n v="0"/>
    <m/>
  </r>
  <r>
    <s v="Sanguisorba officinalis L."/>
    <x v="1"/>
    <x v="6"/>
    <n v="0"/>
    <n v="0"/>
    <n v="1"/>
    <n v="1"/>
    <n v="0"/>
    <n v="1"/>
    <n v="1"/>
    <n v="0"/>
    <n v="0"/>
    <n v="0"/>
    <n v="0"/>
    <n v="1"/>
    <n v="1"/>
    <n v="0"/>
    <n v="1"/>
    <n v="0"/>
    <m/>
  </r>
  <r>
    <s v="Sanguisorba officinalis L."/>
    <x v="1"/>
    <x v="2"/>
    <n v="0"/>
    <n v="0"/>
    <n v="1"/>
    <n v="1"/>
    <n v="0"/>
    <n v="1"/>
    <n v="1"/>
    <n v="0"/>
    <n v="0"/>
    <n v="0"/>
    <n v="0"/>
    <n v="1"/>
    <n v="1"/>
    <n v="0"/>
    <n v="1"/>
    <n v="0"/>
    <m/>
  </r>
  <r>
    <s v="Sanguisorba officinalis L."/>
    <x v="1"/>
    <x v="0"/>
    <n v="0"/>
    <n v="0"/>
    <n v="1"/>
    <n v="1"/>
    <n v="0"/>
    <n v="1"/>
    <n v="1"/>
    <n v="0"/>
    <n v="0"/>
    <n v="0"/>
    <n v="0"/>
    <n v="1"/>
    <n v="1"/>
    <n v="0"/>
    <n v="1"/>
    <n v="0"/>
    <m/>
  </r>
  <r>
    <s v="Sanguisorba officinalis L."/>
    <x v="1"/>
    <x v="7"/>
    <n v="0"/>
    <n v="0"/>
    <n v="1"/>
    <n v="1"/>
    <n v="0"/>
    <n v="1"/>
    <n v="1"/>
    <n v="0"/>
    <n v="0"/>
    <n v="0"/>
    <n v="0"/>
    <n v="1"/>
    <n v="1"/>
    <n v="0"/>
    <n v="1"/>
    <n v="0"/>
    <m/>
  </r>
  <r>
    <s v="Sanguisorba officinalis L."/>
    <x v="1"/>
    <x v="1"/>
    <n v="0"/>
    <n v="0"/>
    <n v="1"/>
    <n v="1"/>
    <n v="0"/>
    <n v="1"/>
    <n v="1"/>
    <n v="0"/>
    <n v="0"/>
    <n v="0"/>
    <n v="0"/>
    <n v="1"/>
    <n v="1"/>
    <n v="0"/>
    <n v="1"/>
    <n v="0"/>
    <m/>
  </r>
  <r>
    <s v="Sassafras albidum (Nutt.) Nees, Sassafras tzumu (Hemsl.) Hemsl."/>
    <x v="0"/>
    <x v="4"/>
    <n v="0"/>
    <n v="1"/>
    <n v="1"/>
    <n v="0"/>
    <n v="0"/>
    <n v="1"/>
    <n v="0"/>
    <n v="0"/>
    <n v="0"/>
    <n v="0"/>
    <n v="0"/>
    <n v="0"/>
    <n v="0"/>
    <n v="0"/>
    <n v="0"/>
    <n v="0"/>
    <m/>
  </r>
  <r>
    <s v="Saxifraga [genus]"/>
    <x v="1"/>
    <x v="7"/>
    <n v="0"/>
    <n v="0"/>
    <n v="1"/>
    <n v="1"/>
    <n v="0"/>
    <n v="1"/>
    <n v="0"/>
    <n v="1"/>
    <n v="0"/>
    <n v="0"/>
    <n v="0"/>
    <n v="1"/>
    <n v="0"/>
    <n v="0"/>
    <n v="0"/>
    <n v="1"/>
    <s v="some spp. locally extending into Csb (Iberian Pensinsula); Dwb: along TSP"/>
  </r>
  <r>
    <s v="Sciadopitys verticillata"/>
    <x v="1"/>
    <x v="1"/>
    <n v="0"/>
    <n v="1"/>
    <n v="0"/>
    <n v="0"/>
    <n v="0"/>
    <n v="0"/>
    <n v="0"/>
    <n v="0"/>
    <n v="0"/>
    <n v="0"/>
    <n v="0"/>
    <n v="0"/>
    <n v="0"/>
    <n v="0"/>
    <n v="0"/>
    <n v="0"/>
    <m/>
  </r>
  <r>
    <s v="Sciadopitys verticillata"/>
    <x v="1"/>
    <x v="6"/>
    <n v="0"/>
    <n v="1"/>
    <n v="0"/>
    <n v="0"/>
    <n v="0"/>
    <n v="0"/>
    <n v="0"/>
    <n v="0"/>
    <n v="0"/>
    <n v="0"/>
    <n v="0"/>
    <n v="0"/>
    <n v="0"/>
    <n v="0"/>
    <n v="0"/>
    <n v="0"/>
    <m/>
  </r>
  <r>
    <s v="Sciadopitys verticillata"/>
    <x v="1"/>
    <x v="5"/>
    <n v="0"/>
    <n v="1"/>
    <n v="0"/>
    <n v="0"/>
    <n v="0"/>
    <n v="0"/>
    <n v="0"/>
    <n v="0"/>
    <n v="0"/>
    <n v="0"/>
    <n v="0"/>
    <n v="0"/>
    <n v="0"/>
    <n v="0"/>
    <n v="0"/>
    <n v="0"/>
    <m/>
  </r>
  <r>
    <s v="Sciadopitys verticillata"/>
    <x v="1"/>
    <x v="4"/>
    <n v="0"/>
    <n v="1"/>
    <n v="0"/>
    <n v="0"/>
    <n v="0"/>
    <n v="0"/>
    <n v="0"/>
    <n v="0"/>
    <n v="0"/>
    <n v="0"/>
    <n v="0"/>
    <n v="0"/>
    <n v="0"/>
    <n v="0"/>
    <n v="0"/>
    <n v="0"/>
    <m/>
  </r>
  <r>
    <s v="Sciadopitys verticillata"/>
    <x v="1"/>
    <x v="2"/>
    <n v="0"/>
    <n v="1"/>
    <n v="0"/>
    <n v="0"/>
    <n v="0"/>
    <n v="0"/>
    <n v="0"/>
    <n v="0"/>
    <n v="0"/>
    <n v="0"/>
    <n v="0"/>
    <n v="0"/>
    <n v="0"/>
    <n v="0"/>
    <n v="0"/>
    <n v="0"/>
    <m/>
  </r>
  <r>
    <s v="Sequoia sempervirens"/>
    <x v="0"/>
    <x v="0"/>
    <n v="0"/>
    <n v="0"/>
    <n v="1"/>
    <n v="0"/>
    <n v="0"/>
    <n v="0"/>
    <n v="0"/>
    <n v="0"/>
    <n v="0"/>
    <n v="0"/>
    <n v="0"/>
    <n v="0"/>
    <n v="0"/>
    <n v="0"/>
    <n v="1"/>
    <n v="0"/>
    <m/>
  </r>
  <r>
    <s v="Sequoia sempervirens"/>
    <x v="1"/>
    <x v="4"/>
    <n v="0"/>
    <n v="0"/>
    <n v="1"/>
    <n v="0"/>
    <n v="0"/>
    <n v="0"/>
    <n v="0"/>
    <n v="0"/>
    <n v="0"/>
    <n v="0"/>
    <n v="0"/>
    <n v="0"/>
    <n v="0"/>
    <n v="0"/>
    <n v="1"/>
    <n v="0"/>
    <m/>
  </r>
  <r>
    <s v="Smilax [genus]"/>
    <x v="0"/>
    <x v="6"/>
    <n v="1"/>
    <n v="1"/>
    <n v="1"/>
    <n v="0"/>
    <n v="1"/>
    <n v="0"/>
    <n v="0"/>
    <n v="0"/>
    <n v="1"/>
    <n v="1"/>
    <n v="0"/>
    <n v="1"/>
    <n v="0"/>
    <n v="1"/>
    <n v="1"/>
    <n v="0"/>
    <m/>
  </r>
  <r>
    <s v="Smilax [genus]"/>
    <x v="0"/>
    <x v="4"/>
    <n v="1"/>
    <n v="1"/>
    <n v="1"/>
    <n v="0"/>
    <n v="1"/>
    <n v="0"/>
    <n v="0"/>
    <n v="0"/>
    <n v="1"/>
    <n v="1"/>
    <n v="0"/>
    <n v="1"/>
    <n v="0"/>
    <n v="1"/>
    <n v="1"/>
    <n v="0"/>
    <m/>
  </r>
  <r>
    <s v="Sorbus americana Marshall, Sorbus aucuparia L., Sorbus decora (Sarg.) C.K.Schneid. "/>
    <x v="0"/>
    <x v="8"/>
    <n v="0"/>
    <n v="0"/>
    <n v="1"/>
    <n v="1"/>
    <n v="0"/>
    <n v="1"/>
    <n v="1"/>
    <n v="0"/>
    <n v="0"/>
    <n v="0"/>
    <n v="0"/>
    <n v="0"/>
    <n v="0"/>
    <n v="0"/>
    <n v="0"/>
    <n v="0"/>
    <m/>
  </r>
  <r>
    <s v="Sorbus americana Marshall, Sorbus aucuparia L., Sorbus decora (Sarg.) C.K.Schneid. "/>
    <x v="0"/>
    <x v="1"/>
    <n v="0"/>
    <n v="0"/>
    <n v="1"/>
    <n v="1"/>
    <n v="0"/>
    <n v="1"/>
    <n v="1"/>
    <n v="0"/>
    <n v="0"/>
    <n v="0"/>
    <n v="0"/>
    <n v="0"/>
    <n v="0"/>
    <n v="0"/>
    <n v="0"/>
    <n v="0"/>
    <m/>
  </r>
  <r>
    <s v="Sparganium [genus]"/>
    <x v="1"/>
    <x v="2"/>
    <n v="0"/>
    <n v="0"/>
    <n v="1"/>
    <n v="1"/>
    <n v="0"/>
    <n v="1"/>
    <n v="1"/>
    <n v="0"/>
    <n v="0"/>
    <n v="0"/>
    <n v="0"/>
    <n v="0"/>
    <n v="0"/>
    <n v="0"/>
    <n v="0"/>
    <n v="1"/>
    <s v="S. angustifolium ext. into Csb (w' NAm)"/>
  </r>
  <r>
    <s v="Sparganium [genus]"/>
    <x v="1"/>
    <x v="1"/>
    <n v="0"/>
    <n v="0"/>
    <n v="1"/>
    <n v="1"/>
    <n v="0"/>
    <n v="1"/>
    <n v="1"/>
    <n v="0"/>
    <n v="0"/>
    <n v="0"/>
    <n v="0"/>
    <n v="0"/>
    <n v="0"/>
    <n v="0"/>
    <n v="0"/>
    <n v="1"/>
    <s v="S. angustifolium ext. into Csb (w' NAm)"/>
  </r>
  <r>
    <s v="Tetracentron sinense Oliv."/>
    <x v="0"/>
    <x v="5"/>
    <n v="0"/>
    <n v="1"/>
    <n v="0"/>
    <n v="0"/>
    <n v="0"/>
    <n v="0"/>
    <n v="0"/>
    <n v="0"/>
    <n v="1"/>
    <n v="1"/>
    <n v="0"/>
    <n v="0"/>
    <n v="0"/>
    <n v="0"/>
    <n v="0"/>
    <n v="0"/>
    <m/>
  </r>
  <r>
    <s v="Tetracentron sinense Oliv."/>
    <x v="1"/>
    <x v="4"/>
    <n v="0"/>
    <n v="1"/>
    <n v="0"/>
    <n v="0"/>
    <n v="0"/>
    <n v="0"/>
    <n v="0"/>
    <n v="0"/>
    <n v="1"/>
    <n v="1"/>
    <n v="0"/>
    <n v="0"/>
    <n v="0"/>
    <n v="0"/>
    <n v="0"/>
    <n v="0"/>
    <m/>
  </r>
  <r>
    <s v="Tetracentron sinense Oliv."/>
    <x v="1"/>
    <x v="1"/>
    <n v="0"/>
    <n v="1"/>
    <n v="0"/>
    <n v="0"/>
    <n v="0"/>
    <n v="0"/>
    <n v="0"/>
    <n v="0"/>
    <n v="1"/>
    <n v="1"/>
    <n v="0"/>
    <n v="0"/>
    <n v="0"/>
    <n v="0"/>
    <n v="0"/>
    <n v="0"/>
    <m/>
  </r>
  <r>
    <s v="Tetracentron sinense Oliv."/>
    <x v="1"/>
    <x v="2"/>
    <n v="0"/>
    <n v="1"/>
    <n v="0"/>
    <n v="0"/>
    <n v="0"/>
    <n v="0"/>
    <n v="0"/>
    <n v="0"/>
    <n v="1"/>
    <n v="1"/>
    <n v="0"/>
    <n v="0"/>
    <n v="0"/>
    <n v="0"/>
    <n v="0"/>
    <n v="0"/>
    <m/>
  </r>
  <r>
    <s v="Tetracentron sinense Oliv."/>
    <x v="1"/>
    <x v="0"/>
    <n v="0"/>
    <n v="1"/>
    <n v="0"/>
    <n v="0"/>
    <n v="0"/>
    <n v="0"/>
    <n v="0"/>
    <n v="0"/>
    <n v="1"/>
    <n v="1"/>
    <n v="0"/>
    <n v="0"/>
    <n v="0"/>
    <n v="0"/>
    <n v="0"/>
    <n v="0"/>
    <m/>
  </r>
  <r>
    <s v="Tetracentron sinense Oliv."/>
    <x v="0"/>
    <x v="3"/>
    <n v="0"/>
    <n v="1"/>
    <n v="0"/>
    <n v="0"/>
    <n v="0"/>
    <n v="0"/>
    <n v="0"/>
    <n v="0"/>
    <n v="1"/>
    <n v="1"/>
    <n v="0"/>
    <n v="0"/>
    <n v="0"/>
    <n v="0"/>
    <n v="0"/>
    <n v="0"/>
    <m/>
  </r>
  <r>
    <s v="Tetracentron sinense Oliv."/>
    <x v="1"/>
    <x v="6"/>
    <n v="0"/>
    <n v="1"/>
    <n v="0"/>
    <n v="0"/>
    <n v="0"/>
    <n v="0"/>
    <n v="0"/>
    <n v="0"/>
    <n v="1"/>
    <n v="1"/>
    <n v="0"/>
    <n v="0"/>
    <n v="0"/>
    <n v="0"/>
    <n v="0"/>
    <n v="0"/>
    <m/>
  </r>
  <r>
    <s v="Thalictrum [genus]"/>
    <x v="1"/>
    <x v="2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</r>
  <r>
    <s v="Thalictrum [genus]"/>
    <x v="1"/>
    <x v="6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</r>
  <r>
    <s v="Thalictrum [genus]"/>
    <x v="1"/>
    <x v="8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</r>
  <r>
    <s v="Thalictrum [genus]"/>
    <x v="1"/>
    <x v="1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</r>
  <r>
    <s v="Thalictrum [genus]"/>
    <x v="1"/>
    <x v="5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</r>
  <r>
    <s v="Thalictrum [genus]"/>
    <x v="1"/>
    <x v="7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</r>
  <r>
    <s v="Thelypteris limbosperma (All.) H.P.Fuchs"/>
    <x v="0"/>
    <x v="8"/>
    <n v="0"/>
    <n v="0"/>
    <n v="1"/>
    <n v="0"/>
    <n v="0"/>
    <n v="0"/>
    <n v="0"/>
    <n v="0"/>
    <n v="0"/>
    <n v="0"/>
    <n v="0"/>
    <n v="0"/>
    <n v="0"/>
    <n v="0"/>
    <n v="0"/>
    <n v="0"/>
    <m/>
  </r>
  <r>
    <s v="Tilia americana L., Tilia platyphyllos"/>
    <x v="0"/>
    <x v="0"/>
    <n v="0"/>
    <n v="0"/>
    <n v="1"/>
    <n v="0"/>
    <n v="1"/>
    <n v="1"/>
    <n v="0"/>
    <n v="0"/>
    <n v="0"/>
    <n v="0"/>
    <n v="0"/>
    <n v="0"/>
    <n v="0"/>
    <n v="0"/>
    <n v="0"/>
    <n v="0"/>
    <s v="ext. into 0_x000a_rthernmost Cfa"/>
  </r>
  <r>
    <s v="Tilia platyphyllos"/>
    <x v="1"/>
    <x v="6"/>
    <n v="0"/>
    <n v="0"/>
    <n v="1"/>
    <n v="0"/>
    <n v="0"/>
    <n v="0"/>
    <n v="0"/>
    <n v="0"/>
    <n v="0"/>
    <n v="0"/>
    <n v="0"/>
    <n v="0"/>
    <n v="0"/>
    <n v="0"/>
    <n v="0"/>
    <n v="0"/>
    <m/>
  </r>
  <r>
    <s v="Trollius europaeus L."/>
    <x v="1"/>
    <x v="7"/>
    <n v="0"/>
    <n v="0"/>
    <n v="0"/>
    <n v="0"/>
    <n v="0"/>
    <n v="1"/>
    <n v="1"/>
    <n v="0"/>
    <n v="0"/>
    <n v="0"/>
    <n v="0"/>
    <n v="0"/>
    <n v="0"/>
    <n v="0"/>
    <n v="0"/>
    <n v="0"/>
    <s v="ext. into Cfb (Balkans, EC. Europe)"/>
  </r>
  <r>
    <s v="Tsuga [genus]"/>
    <x v="0"/>
    <x v="3"/>
    <n v="0"/>
    <n v="1"/>
    <n v="1"/>
    <n v="1"/>
    <n v="0"/>
    <n v="1"/>
    <n v="0"/>
    <n v="0"/>
    <n v="0"/>
    <n v="1"/>
    <n v="0"/>
    <n v="0"/>
    <n v="0"/>
    <n v="0"/>
    <n v="0"/>
    <n v="0"/>
    <s v="one spp. (W. NAm) extending along coast into Cfc"/>
  </r>
  <r>
    <s v="Tsuga diversifolia (Maxim.) Masters"/>
    <x v="0"/>
    <x v="4"/>
    <n v="0"/>
    <n v="0"/>
    <n v="0"/>
    <n v="0"/>
    <n v="0"/>
    <n v="1"/>
    <n v="0"/>
    <n v="0"/>
    <n v="0"/>
    <n v="0"/>
    <n v="0"/>
    <n v="0"/>
    <n v="0"/>
    <n v="0"/>
    <n v="0"/>
    <n v="0"/>
    <m/>
  </r>
  <r>
    <s v="Tsuga [genus]"/>
    <x v="1"/>
    <x v="1"/>
    <n v="0"/>
    <n v="1"/>
    <n v="1"/>
    <n v="1"/>
    <n v="0"/>
    <n v="1"/>
    <n v="0"/>
    <n v="0"/>
    <n v="0"/>
    <n v="1"/>
    <n v="0"/>
    <n v="0"/>
    <n v="0"/>
    <n v="0"/>
    <n v="0"/>
    <n v="0"/>
    <s v="one spp. (W. NAm) extending along coast into Cfc"/>
  </r>
  <r>
    <s v="Tsuga diversifolia (Maxim.) Masters"/>
    <x v="1"/>
    <x v="5"/>
    <n v="0"/>
    <n v="0"/>
    <n v="0"/>
    <n v="0"/>
    <n v="0"/>
    <n v="1"/>
    <n v="0"/>
    <n v="0"/>
    <n v="0"/>
    <n v="0"/>
    <n v="0"/>
    <n v="0"/>
    <n v="0"/>
    <n v="0"/>
    <n v="0"/>
    <n v="0"/>
    <m/>
  </r>
  <r>
    <s v="Tsuga diversifolia (Maxim.) Masters"/>
    <x v="1"/>
    <x v="0"/>
    <n v="0"/>
    <n v="0"/>
    <n v="0"/>
    <n v="0"/>
    <n v="0"/>
    <n v="1"/>
    <n v="0"/>
    <n v="0"/>
    <n v="0"/>
    <n v="0"/>
    <n v="0"/>
    <n v="0"/>
    <n v="0"/>
    <n v="0"/>
    <n v="0"/>
    <n v="0"/>
    <m/>
  </r>
  <r>
    <s v="Tsuga diversifolia (Maxim.) Masters"/>
    <x v="1"/>
    <x v="6"/>
    <n v="0"/>
    <n v="0"/>
    <n v="0"/>
    <n v="0"/>
    <n v="0"/>
    <n v="1"/>
    <n v="0"/>
    <n v="0"/>
    <n v="0"/>
    <n v="0"/>
    <n v="0"/>
    <n v="0"/>
    <n v="0"/>
    <n v="0"/>
    <n v="0"/>
    <n v="0"/>
    <m/>
  </r>
  <r>
    <s v="Tsuga [genus]"/>
    <x v="1"/>
    <x v="5"/>
    <n v="0"/>
    <n v="1"/>
    <n v="1"/>
    <n v="1"/>
    <n v="0"/>
    <n v="1"/>
    <n v="0"/>
    <n v="0"/>
    <n v="0"/>
    <n v="1"/>
    <n v="0"/>
    <n v="0"/>
    <n v="0"/>
    <n v="0"/>
    <n v="0"/>
    <n v="0"/>
    <s v="one spp. (W. NAm) extending along coast into Cfc"/>
  </r>
  <r>
    <s v="Ulmus [genus]"/>
    <x v="0"/>
    <x v="4"/>
    <n v="0"/>
    <n v="1"/>
    <n v="1"/>
    <n v="0"/>
    <n v="1"/>
    <n v="1"/>
    <n v="0"/>
    <n v="0"/>
    <n v="1"/>
    <n v="1"/>
    <n v="1"/>
    <n v="1"/>
    <n v="0"/>
    <n v="1"/>
    <n v="1"/>
    <n v="0"/>
    <s v="Cwa: U. lanceifolia"/>
  </r>
  <r>
    <s v="Ulmus [genus]"/>
    <x v="0"/>
    <x v="5"/>
    <n v="0"/>
    <n v="1"/>
    <n v="1"/>
    <n v="0"/>
    <n v="1"/>
    <n v="1"/>
    <n v="0"/>
    <n v="0"/>
    <n v="1"/>
    <n v="1"/>
    <n v="1"/>
    <n v="1"/>
    <n v="0"/>
    <n v="1"/>
    <n v="1"/>
    <n v="0"/>
    <s v="Cwa: U. lanceifolia"/>
  </r>
  <r>
    <s v="Ulmus [genus]"/>
    <x v="1"/>
    <x v="6"/>
    <n v="0"/>
    <n v="1"/>
    <n v="1"/>
    <n v="0"/>
    <n v="1"/>
    <n v="1"/>
    <n v="0"/>
    <n v="0"/>
    <n v="1"/>
    <n v="1"/>
    <n v="1"/>
    <n v="1"/>
    <n v="0"/>
    <n v="1"/>
    <n v="1"/>
    <n v="0"/>
    <s v="Cwa: U. lanceifolia"/>
  </r>
  <r>
    <s v="Ulmus [genus]"/>
    <x v="0"/>
    <x v="0"/>
    <n v="0"/>
    <n v="1"/>
    <n v="1"/>
    <n v="0"/>
    <n v="1"/>
    <n v="1"/>
    <n v="0"/>
    <n v="0"/>
    <n v="1"/>
    <n v="1"/>
    <n v="1"/>
    <n v="1"/>
    <n v="0"/>
    <n v="1"/>
    <n v="1"/>
    <n v="0"/>
    <s v="Cwa: U. lanceifolia"/>
  </r>
  <r>
    <s v="Vaccinium uliginosum"/>
    <x v="0"/>
    <x v="8"/>
    <n v="0"/>
    <n v="0"/>
    <n v="1"/>
    <n v="1"/>
    <n v="0"/>
    <n v="1"/>
    <n v="1"/>
    <n v="0"/>
    <n v="0"/>
    <n v="0"/>
    <n v="0"/>
    <n v="0"/>
    <n v="0"/>
    <n v="0"/>
    <n v="0"/>
    <n v="1"/>
    <m/>
  </r>
  <r>
    <s v="Vaccinium uliginosum"/>
    <x v="0"/>
    <x v="7"/>
    <n v="0"/>
    <n v="0"/>
    <n v="1"/>
    <n v="1"/>
    <n v="0"/>
    <n v="1"/>
    <n v="1"/>
    <n v="0"/>
    <n v="0"/>
    <n v="0"/>
    <n v="0"/>
    <n v="0"/>
    <n v="0"/>
    <n v="0"/>
    <n v="0"/>
    <n v="1"/>
    <m/>
  </r>
  <r>
    <s v="Vaccinium uliginosum"/>
    <x v="0"/>
    <x v="1"/>
    <n v="0"/>
    <n v="0"/>
    <n v="1"/>
    <n v="1"/>
    <n v="0"/>
    <n v="1"/>
    <n v="1"/>
    <n v="0"/>
    <n v="0"/>
    <n v="0"/>
    <n v="0"/>
    <n v="0"/>
    <n v="0"/>
    <n v="0"/>
    <n v="0"/>
    <n v="1"/>
    <m/>
  </r>
  <r>
    <s v="Vaccinium uliginosum"/>
    <x v="0"/>
    <x v="9"/>
    <n v="0"/>
    <n v="0"/>
    <n v="1"/>
    <n v="1"/>
    <n v="0"/>
    <n v="1"/>
    <n v="1"/>
    <n v="0"/>
    <n v="0"/>
    <n v="0"/>
    <n v="0"/>
    <n v="0"/>
    <n v="0"/>
    <n v="0"/>
    <n v="0"/>
    <n v="1"/>
    <m/>
  </r>
  <r>
    <s v="Vaccinium [genus]"/>
    <x v="0"/>
    <x v="6"/>
    <n v="0"/>
    <n v="0"/>
    <n v="1"/>
    <n v="1"/>
    <n v="0"/>
    <n v="1"/>
    <n v="1"/>
    <n v="1"/>
    <n v="0"/>
    <n v="0"/>
    <n v="0"/>
    <n v="0"/>
    <n v="0"/>
    <n v="0"/>
    <n v="0"/>
    <n v="1"/>
    <s v="only temperate to boreal species considered"/>
  </r>
  <r>
    <s v="Valeriana officinalis L."/>
    <x v="0"/>
    <x v="9"/>
    <n v="0"/>
    <n v="0"/>
    <n v="1"/>
    <n v="1"/>
    <n v="0"/>
    <n v="1"/>
    <n v="1"/>
    <n v="0"/>
    <n v="0"/>
    <n v="0"/>
    <n v="0"/>
    <n v="0"/>
    <n v="0"/>
    <n v="0"/>
    <n v="0"/>
    <n v="0"/>
    <m/>
  </r>
  <r>
    <s v="Valeriana [genus]"/>
    <x v="1"/>
    <x v="4"/>
    <n v="0"/>
    <n v="0"/>
    <n v="1"/>
    <n v="1"/>
    <n v="0"/>
    <n v="1"/>
    <n v="1"/>
    <n v="0"/>
    <n v="0"/>
    <n v="0"/>
    <n v="0"/>
    <n v="0"/>
    <n v="0"/>
    <n v="0"/>
    <n v="1"/>
    <n v="1"/>
    <m/>
  </r>
  <r>
    <s v="Viburnum [genus]"/>
    <x v="1"/>
    <x v="0"/>
    <n v="0"/>
    <n v="1"/>
    <n v="1"/>
    <n v="0"/>
    <n v="1"/>
    <n v="1"/>
    <n v="0"/>
    <n v="0"/>
    <n v="1"/>
    <n v="1"/>
    <n v="0"/>
    <n v="1"/>
    <n v="0"/>
    <n v="1"/>
    <n v="1"/>
    <n v="0"/>
    <s v="NAm: spp. climatically restricted; in China some spp. extending into Dwc"/>
  </r>
  <r>
    <s v="Viburnum opulus L."/>
    <x v="1"/>
    <x v="4"/>
    <n v="0"/>
    <n v="0"/>
    <n v="1"/>
    <n v="0"/>
    <n v="0"/>
    <n v="1"/>
    <n v="0"/>
    <n v="0"/>
    <n v="0"/>
    <n v="0"/>
    <n v="0"/>
    <n v="0"/>
    <n v="0"/>
    <n v="0"/>
    <n v="0"/>
    <n v="0"/>
    <m/>
  </r>
  <r>
    <s v="Viscum album L."/>
    <x v="1"/>
    <x v="1"/>
    <n v="0"/>
    <n v="0"/>
    <n v="1"/>
    <n v="0"/>
    <n v="0"/>
    <n v="0"/>
    <n v="0"/>
    <n v="0"/>
    <n v="0"/>
    <n v="0"/>
    <n v="0"/>
    <n v="0"/>
    <n v="0"/>
    <n v="0"/>
    <n v="0"/>
    <n v="0"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  <r>
    <m/>
    <x v="2"/>
    <x v="10"/>
    <m/>
    <m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56">
  <r>
    <s v="Picea [genus]"/>
    <x v="0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  <s v="?Picea sp."/>
  </r>
  <r>
    <s v="Abies [genus]"/>
    <x v="1"/>
    <n v="0"/>
    <n v="0"/>
    <n v="1"/>
    <n v="0"/>
    <n v="0"/>
    <n v="1"/>
    <n v="1"/>
    <n v="0"/>
    <n v="0"/>
    <n v="1"/>
    <n v="0"/>
    <n v="1"/>
    <n v="1"/>
    <n v="0"/>
    <n v="1"/>
    <n v="0"/>
    <s v="mostly in b-climates"/>
    <s v="Abies sp. 2"/>
  </r>
  <r>
    <s v="Abies [genus]"/>
    <x v="2"/>
    <n v="0"/>
    <n v="0"/>
    <n v="1"/>
    <n v="0"/>
    <n v="0"/>
    <n v="1"/>
    <n v="1"/>
    <n v="0"/>
    <n v="0"/>
    <n v="1"/>
    <n v="0"/>
    <n v="1"/>
    <n v="1"/>
    <n v="0"/>
    <n v="1"/>
    <n v="0"/>
    <s v="mostly in b-climates"/>
    <s v="Abies steenstrupiana"/>
  </r>
  <r>
    <s v="Abies [genus]"/>
    <x v="3"/>
    <n v="0"/>
    <n v="0"/>
    <n v="1"/>
    <n v="0"/>
    <n v="0"/>
    <n v="1"/>
    <n v="1"/>
    <n v="0"/>
    <n v="0"/>
    <n v="1"/>
    <n v="0"/>
    <n v="1"/>
    <n v="1"/>
    <n v="0"/>
    <n v="1"/>
    <n v="0"/>
    <s v="mostly in b-climates"/>
    <s v="Abies steenstrupiana"/>
  </r>
  <r>
    <s v="Abies [genus]"/>
    <x v="4"/>
    <n v="0"/>
    <n v="0"/>
    <n v="1"/>
    <n v="0"/>
    <n v="0"/>
    <n v="1"/>
    <n v="1"/>
    <n v="0"/>
    <n v="0"/>
    <n v="1"/>
    <n v="0"/>
    <n v="1"/>
    <n v="1"/>
    <n v="0"/>
    <n v="1"/>
    <n v="0"/>
    <s v="mostly in b-climates"/>
    <s v="Abies steenstrupiana"/>
  </r>
  <r>
    <s v="Acer plata0_x000a_ides L."/>
    <x v="3"/>
    <n v="0"/>
    <n v="0"/>
    <n v="1"/>
    <n v="0"/>
    <n v="0"/>
    <n v="1"/>
    <n v="0"/>
    <n v="0"/>
    <n v="0"/>
    <n v="0"/>
    <n v="0"/>
    <n v="0"/>
    <n v="0"/>
    <n v="0"/>
    <n v="0"/>
    <n v="0"/>
    <m/>
    <s v="Acer askelssonii"/>
  </r>
  <r>
    <s v="Acer plata0_x000a_ides L."/>
    <x v="5"/>
    <n v="0"/>
    <n v="0"/>
    <n v="1"/>
    <n v="0"/>
    <n v="0"/>
    <n v="1"/>
    <n v="0"/>
    <n v="0"/>
    <n v="0"/>
    <n v="0"/>
    <n v="0"/>
    <n v="0"/>
    <n v="0"/>
    <n v="0"/>
    <n v="0"/>
    <n v="0"/>
    <m/>
    <s v="Acer askelssonii"/>
  </r>
  <r>
    <s v="Acer saccharum L."/>
    <x v="3"/>
    <n v="0"/>
    <n v="1"/>
    <n v="1"/>
    <n v="0"/>
    <n v="0"/>
    <n v="1"/>
    <n v="0"/>
    <n v="0"/>
    <n v="0"/>
    <n v="0"/>
    <n v="0"/>
    <n v="0"/>
    <n v="0"/>
    <n v="0"/>
    <n v="0"/>
    <n v="0"/>
    <s v="extending into Cfa"/>
    <s v="Acer askelssonii"/>
  </r>
  <r>
    <s v="Acer saccharum L."/>
    <x v="4"/>
    <n v="0"/>
    <n v="1"/>
    <n v="1"/>
    <n v="0"/>
    <n v="0"/>
    <n v="1"/>
    <n v="0"/>
    <n v="0"/>
    <n v="0"/>
    <n v="0"/>
    <n v="0"/>
    <n v="0"/>
    <n v="0"/>
    <n v="0"/>
    <n v="0"/>
    <n v="0"/>
    <s v="extending into Cfa"/>
    <s v="Acer askelssonii"/>
  </r>
  <r>
    <s v="Acer saccharum L."/>
    <x v="5"/>
    <n v="0"/>
    <n v="1"/>
    <n v="1"/>
    <n v="0"/>
    <n v="0"/>
    <n v="1"/>
    <n v="0"/>
    <n v="0"/>
    <n v="0"/>
    <n v="0"/>
    <n v="0"/>
    <n v="0"/>
    <n v="0"/>
    <n v="0"/>
    <n v="0"/>
    <n v="0"/>
    <s v="extending into Cfa"/>
    <s v="Acer askelssonii"/>
  </r>
  <r>
    <s v="Acer saccharum L."/>
    <x v="6"/>
    <n v="0"/>
    <n v="1"/>
    <n v="1"/>
    <n v="0"/>
    <n v="0"/>
    <n v="1"/>
    <n v="0"/>
    <n v="0"/>
    <n v="0"/>
    <n v="0"/>
    <n v="0"/>
    <n v="0"/>
    <n v="0"/>
    <n v="0"/>
    <n v="0"/>
    <n v="0"/>
    <s v="extending into Cfa"/>
    <s v="Acer askelssonii"/>
  </r>
  <r>
    <s v="Acer rubrum L."/>
    <x v="6"/>
    <n v="0"/>
    <n v="1"/>
    <n v="1"/>
    <n v="0"/>
    <n v="0"/>
    <n v="1"/>
    <n v="0"/>
    <n v="0"/>
    <n v="0"/>
    <n v="0"/>
    <n v="0"/>
    <n v="0"/>
    <n v="0"/>
    <n v="0"/>
    <n v="0"/>
    <n v="0"/>
    <m/>
    <s v="Acer crenatifolium subsp. islandicum"/>
  </r>
  <r>
    <s v="Acer rubrum L."/>
    <x v="5"/>
    <n v="0"/>
    <n v="1"/>
    <n v="1"/>
    <n v="0"/>
    <n v="0"/>
    <n v="1"/>
    <n v="0"/>
    <n v="0"/>
    <n v="0"/>
    <n v="0"/>
    <n v="0"/>
    <n v="0"/>
    <n v="0"/>
    <n v="0"/>
    <n v="0"/>
    <n v="0"/>
    <m/>
    <s v="Acer crenatifolium subsp. islandicum"/>
  </r>
  <r>
    <s v="Acer rubrum L."/>
    <x v="4"/>
    <n v="0"/>
    <n v="1"/>
    <n v="1"/>
    <n v="0"/>
    <n v="0"/>
    <n v="1"/>
    <n v="0"/>
    <n v="0"/>
    <n v="0"/>
    <n v="0"/>
    <n v="0"/>
    <n v="0"/>
    <n v="0"/>
    <n v="0"/>
    <n v="0"/>
    <n v="0"/>
    <m/>
    <s v="Acer crenatifolium subsp. islandicum"/>
  </r>
  <r>
    <s v="Acer rubrum L."/>
    <x v="0"/>
    <n v="0"/>
    <n v="1"/>
    <n v="1"/>
    <n v="0"/>
    <n v="0"/>
    <n v="1"/>
    <n v="0"/>
    <n v="0"/>
    <n v="0"/>
    <n v="0"/>
    <n v="0"/>
    <n v="0"/>
    <n v="0"/>
    <n v="0"/>
    <n v="0"/>
    <n v="0"/>
    <m/>
    <s v="Acer sp. 1"/>
  </r>
  <r>
    <s v="Acer saccharum L."/>
    <x v="1"/>
    <n v="0"/>
    <n v="1"/>
    <n v="1"/>
    <n v="0"/>
    <n v="0"/>
    <n v="1"/>
    <n v="0"/>
    <n v="0"/>
    <n v="0"/>
    <n v="0"/>
    <n v="0"/>
    <n v="0"/>
    <n v="0"/>
    <n v="0"/>
    <n v="0"/>
    <n v="0"/>
    <s v="extending into Cfa"/>
    <s v="Acer sp. 1"/>
  </r>
  <r>
    <s v="Acer rubrum L."/>
    <x v="1"/>
    <n v="0"/>
    <n v="1"/>
    <n v="1"/>
    <n v="0"/>
    <n v="0"/>
    <n v="1"/>
    <n v="0"/>
    <n v="0"/>
    <n v="0"/>
    <n v="0"/>
    <n v="0"/>
    <n v="0"/>
    <n v="0"/>
    <n v="0"/>
    <n v="0"/>
    <n v="0"/>
    <m/>
    <s v="Acer sp. 2"/>
  </r>
  <r>
    <s v="Acer saccharum L."/>
    <x v="0"/>
    <n v="0"/>
    <n v="1"/>
    <n v="1"/>
    <n v="0"/>
    <n v="0"/>
    <n v="1"/>
    <n v="0"/>
    <n v="0"/>
    <n v="0"/>
    <n v="0"/>
    <n v="0"/>
    <n v="0"/>
    <n v="0"/>
    <n v="0"/>
    <n v="0"/>
    <n v="0"/>
    <s v="extending into Cfa"/>
    <s v="Acer sp. 2"/>
  </r>
  <r>
    <s v="Aesculus flava Ait."/>
    <x v="0"/>
    <n v="0"/>
    <n v="1"/>
    <n v="1"/>
    <n v="0"/>
    <n v="0"/>
    <n v="0"/>
    <n v="0"/>
    <n v="0"/>
    <n v="0"/>
    <n v="0"/>
    <n v="0"/>
    <n v="0"/>
    <n v="0"/>
    <n v="0"/>
    <n v="0"/>
    <n v="0"/>
    <s v="restricted distr."/>
    <s v="Aesculus sp."/>
  </r>
  <r>
    <s v="Aesculus pavia L."/>
    <x v="0"/>
    <n v="0"/>
    <n v="1"/>
    <n v="0"/>
    <n v="0"/>
    <n v="0"/>
    <n v="0"/>
    <n v="0"/>
    <n v="0"/>
    <n v="0"/>
    <n v="0"/>
    <n v="0"/>
    <n v="0"/>
    <n v="0"/>
    <n v="0"/>
    <n v="0"/>
    <n v="0"/>
    <s v="restricted distr."/>
    <s v="Aesculus sp."/>
  </r>
  <r>
    <s v="Chimonanthus [genus]"/>
    <x v="3"/>
    <n v="0"/>
    <n v="1"/>
    <n v="0"/>
    <n v="0"/>
    <n v="0"/>
    <n v="0"/>
    <n v="0"/>
    <n v="0"/>
    <n v="0"/>
    <n v="0"/>
    <n v="0"/>
    <n v="0"/>
    <n v="0"/>
    <n v="0"/>
    <n v="0"/>
    <n v="0"/>
    <m/>
    <s v="aff. Calycanthaceae"/>
  </r>
  <r>
    <s v="Chimonanthus [genus]"/>
    <x v="4"/>
    <n v="0"/>
    <n v="1"/>
    <n v="0"/>
    <n v="0"/>
    <n v="0"/>
    <n v="0"/>
    <n v="0"/>
    <n v="0"/>
    <n v="0"/>
    <n v="0"/>
    <n v="0"/>
    <n v="0"/>
    <n v="0"/>
    <n v="0"/>
    <n v="0"/>
    <n v="0"/>
    <m/>
    <s v="aff. Calycanthaceae"/>
  </r>
  <r>
    <s v="Chimonanthus [genus]"/>
    <x v="6"/>
    <n v="0"/>
    <n v="1"/>
    <n v="0"/>
    <n v="0"/>
    <n v="0"/>
    <n v="0"/>
    <n v="0"/>
    <n v="0"/>
    <n v="0"/>
    <n v="0"/>
    <n v="0"/>
    <n v="0"/>
    <n v="0"/>
    <n v="0"/>
    <n v="0"/>
    <n v="0"/>
    <m/>
    <s v="aff. Calycanthaceae"/>
  </r>
  <r>
    <s v="Chimonanthus [genus]"/>
    <x v="2"/>
    <n v="0"/>
    <n v="1"/>
    <n v="0"/>
    <n v="0"/>
    <n v="0"/>
    <n v="0"/>
    <n v="0"/>
    <n v="0"/>
    <n v="0"/>
    <n v="0"/>
    <n v="0"/>
    <n v="0"/>
    <n v="0"/>
    <n v="0"/>
    <n v="0"/>
    <n v="0"/>
    <m/>
    <s v="aff. Calycanthaceae"/>
  </r>
  <r>
    <s v="Chimonanthus [genus]"/>
    <x v="1"/>
    <n v="0"/>
    <n v="1"/>
    <n v="0"/>
    <n v="0"/>
    <n v="0"/>
    <n v="0"/>
    <n v="0"/>
    <n v="0"/>
    <n v="0"/>
    <n v="0"/>
    <n v="0"/>
    <n v="0"/>
    <n v="0"/>
    <n v="0"/>
    <n v="0"/>
    <n v="0"/>
    <m/>
    <s v="aff. Calycanthaceae"/>
  </r>
  <r>
    <s v="Chimonanthus [genus]"/>
    <x v="5"/>
    <n v="0"/>
    <n v="1"/>
    <n v="0"/>
    <n v="0"/>
    <n v="0"/>
    <n v="0"/>
    <n v="0"/>
    <n v="0"/>
    <n v="0"/>
    <n v="0"/>
    <n v="0"/>
    <n v="0"/>
    <n v="0"/>
    <n v="0"/>
    <n v="0"/>
    <n v="0"/>
    <m/>
    <s v="aff. Calycanthaceae"/>
  </r>
  <r>
    <s v="Euphrasia [genus]"/>
    <x v="3"/>
    <n v="0"/>
    <n v="0"/>
    <n v="1"/>
    <n v="1"/>
    <n v="0"/>
    <n v="1"/>
    <n v="1"/>
    <n v="0"/>
    <n v="0"/>
    <n v="0"/>
    <n v="0"/>
    <n v="0"/>
    <n v="0"/>
    <n v="0"/>
    <n v="0"/>
    <n v="1"/>
    <s v="based on 9 spp.; mostly D/E except British Isles"/>
    <s v="aff. Euphrasia vel Melampyrum sp."/>
  </r>
  <r>
    <s v="Plantago lanceolata L."/>
    <x v="2"/>
    <n v="0"/>
    <n v="0"/>
    <n v="1"/>
    <n v="1"/>
    <n v="0"/>
    <n v="1"/>
    <n v="0"/>
    <n v="0"/>
    <n v="0"/>
    <n v="0"/>
    <n v="0"/>
    <n v="0"/>
    <n v="0"/>
    <n v="1"/>
    <n v="1"/>
    <n v="0"/>
    <s v="also Dsb/Dsc in C. Asia"/>
    <s v="aff. Plantago lanceolata"/>
  </r>
  <r>
    <s v="Plantago lanceolata L."/>
    <x v="6"/>
    <n v="0"/>
    <n v="0"/>
    <n v="1"/>
    <n v="1"/>
    <n v="0"/>
    <n v="1"/>
    <n v="0"/>
    <n v="0"/>
    <n v="0"/>
    <n v="0"/>
    <n v="0"/>
    <n v="0"/>
    <n v="0"/>
    <n v="1"/>
    <n v="1"/>
    <n v="0"/>
    <s v="also Dsb/Dsc in C. Asia"/>
    <s v="aff. Plantago lanceolata"/>
  </r>
  <r>
    <s v="Sorbus aria"/>
    <x v="3"/>
    <n v="0"/>
    <n v="0"/>
    <n v="1"/>
    <n v="0"/>
    <n v="0"/>
    <n v="0"/>
    <n v="0"/>
    <n v="0"/>
    <n v="0"/>
    <n v="0"/>
    <n v="0"/>
    <n v="0"/>
    <n v="0"/>
    <n v="0"/>
    <n v="0"/>
    <n v="0"/>
    <s v="also Atlas Mts (functional Cfb)"/>
    <s v="aff. Sorbus sp. (‘S. aria type’)"/>
  </r>
  <r>
    <s v="Valeriana [genus]"/>
    <x v="1"/>
    <n v="0"/>
    <n v="0"/>
    <n v="1"/>
    <n v="1"/>
    <n v="0"/>
    <n v="1"/>
    <n v="1"/>
    <n v="0"/>
    <n v="0"/>
    <n v="0"/>
    <n v="0"/>
    <n v="0"/>
    <n v="0"/>
    <n v="0"/>
    <n v="1"/>
    <n v="1"/>
    <m/>
    <s v="aff. Valeriana sp."/>
  </r>
  <r>
    <s v="Valeriana [genus]"/>
    <x v="2"/>
    <n v="0"/>
    <n v="0"/>
    <n v="1"/>
    <n v="1"/>
    <n v="0"/>
    <n v="1"/>
    <n v="1"/>
    <n v="0"/>
    <n v="0"/>
    <n v="0"/>
    <n v="0"/>
    <n v="0"/>
    <n v="0"/>
    <n v="0"/>
    <n v="0"/>
    <n v="0"/>
    <m/>
    <s v="aff. Valeriana sp."/>
  </r>
  <r>
    <s v="Alnus viridis (Chaix) DC."/>
    <x v="7"/>
    <n v="0"/>
    <n v="0"/>
    <n v="0"/>
    <n v="0"/>
    <n v="0"/>
    <n v="0"/>
    <n v="1"/>
    <n v="0"/>
    <n v="0"/>
    <n v="0"/>
    <n v="0"/>
    <n v="0"/>
    <n v="0"/>
    <n v="0"/>
    <n v="0"/>
    <n v="1"/>
    <m/>
    <s v="Alnus aff. viridis"/>
  </r>
  <r>
    <s v="Alnus viridis (Chaix) DC."/>
    <x v="1"/>
    <n v="0"/>
    <n v="0"/>
    <n v="0"/>
    <n v="0"/>
    <n v="0"/>
    <n v="0"/>
    <n v="1"/>
    <n v="0"/>
    <n v="0"/>
    <n v="0"/>
    <n v="0"/>
    <n v="0"/>
    <n v="0"/>
    <n v="0"/>
    <n v="0"/>
    <n v="1"/>
    <m/>
    <s v="Alnus aff. viridis"/>
  </r>
  <r>
    <s v="Alnus gluti0_x000a_sa (L.) Gaertn."/>
    <x v="6"/>
    <n v="0"/>
    <n v="1"/>
    <n v="1"/>
    <n v="0"/>
    <n v="0"/>
    <n v="1"/>
    <n v="0"/>
    <n v="0"/>
    <n v="0"/>
    <n v="0"/>
    <n v="0"/>
    <n v="0"/>
    <n v="0"/>
    <n v="0"/>
    <n v="0"/>
    <n v="0"/>
    <s v="in Finnland into Dfc, in N. Spain into Csb"/>
    <s v="Alnus cecropiifolia"/>
  </r>
  <r>
    <s v="Alnus gluti0_x000a_sa (L.) Gaertn."/>
    <x v="3"/>
    <n v="0"/>
    <n v="1"/>
    <n v="1"/>
    <n v="0"/>
    <n v="0"/>
    <n v="1"/>
    <n v="0"/>
    <n v="0"/>
    <n v="0"/>
    <n v="0"/>
    <n v="0"/>
    <n v="0"/>
    <n v="0"/>
    <n v="0"/>
    <n v="0"/>
    <n v="0"/>
    <s v="in Finnland into Dfc, in N. Spain into Csb"/>
    <s v="Alnus cecropiifolia"/>
  </r>
  <r>
    <s v="Alnus gluti0_x000a_sa (L.) Gaertn."/>
    <x v="4"/>
    <n v="0"/>
    <n v="1"/>
    <n v="1"/>
    <n v="0"/>
    <n v="0"/>
    <n v="1"/>
    <n v="0"/>
    <n v="0"/>
    <n v="0"/>
    <n v="0"/>
    <n v="0"/>
    <n v="0"/>
    <n v="0"/>
    <n v="0"/>
    <n v="0"/>
    <n v="0"/>
    <s v="in Finnland into Dfc, in N. Spain into Csb"/>
    <s v="Alnus cecropiifolia"/>
  </r>
  <r>
    <s v="Alnus gluti0_x000a_sa (L.) Gaertn."/>
    <x v="2"/>
    <n v="0"/>
    <n v="1"/>
    <n v="1"/>
    <n v="0"/>
    <n v="0"/>
    <n v="1"/>
    <n v="0"/>
    <n v="0"/>
    <n v="0"/>
    <n v="0"/>
    <n v="0"/>
    <n v="0"/>
    <n v="0"/>
    <n v="0"/>
    <n v="0"/>
    <n v="0"/>
    <s v="in Finnland into Dfc, in N. Spain into Csb"/>
    <s v="Alnus cecropiifolia"/>
  </r>
  <r>
    <s v="Alnus gluti0_x000a_sa (L.) Gaertn."/>
    <x v="1"/>
    <n v="0"/>
    <n v="1"/>
    <n v="1"/>
    <n v="0"/>
    <n v="0"/>
    <n v="1"/>
    <n v="0"/>
    <n v="0"/>
    <n v="0"/>
    <n v="0"/>
    <n v="0"/>
    <n v="0"/>
    <n v="0"/>
    <n v="0"/>
    <n v="0"/>
    <n v="0"/>
    <s v="in Finnland into Dfc, in N. Spain into Csb"/>
    <s v="Alnus cecropiifolia"/>
  </r>
  <r>
    <s v="Alnus gluti0_x000a_sa (L.) Gaertn."/>
    <x v="5"/>
    <n v="0"/>
    <n v="1"/>
    <n v="1"/>
    <n v="0"/>
    <n v="0"/>
    <n v="1"/>
    <n v="0"/>
    <n v="0"/>
    <n v="0"/>
    <n v="0"/>
    <n v="0"/>
    <n v="0"/>
    <n v="0"/>
    <n v="0"/>
    <n v="0"/>
    <n v="0"/>
    <s v="in Finnland into Dfc, in N. Spain into Csb"/>
    <s v="Alnus cecropiifolia"/>
  </r>
  <r>
    <s v="Alnus nitida (Spach) Endl."/>
    <x v="4"/>
    <n v="0"/>
    <n v="0"/>
    <n v="1"/>
    <n v="0"/>
    <n v="0"/>
    <n v="0"/>
    <n v="0"/>
    <n v="0"/>
    <n v="0"/>
    <n v="0"/>
    <n v="0"/>
    <n v="0"/>
    <n v="0"/>
    <n v="0"/>
    <n v="0"/>
    <n v="0"/>
    <m/>
    <s v="Alnus cecropiifolia"/>
  </r>
  <r>
    <s v="Alnus nitida (Spach) Endl."/>
    <x v="6"/>
    <n v="0"/>
    <n v="0"/>
    <n v="1"/>
    <n v="0"/>
    <n v="0"/>
    <n v="0"/>
    <n v="0"/>
    <n v="0"/>
    <n v="0"/>
    <n v="0"/>
    <n v="0"/>
    <n v="0"/>
    <n v="0"/>
    <n v="0"/>
    <n v="0"/>
    <n v="0"/>
    <m/>
    <s v="Alnus cecropiifolia"/>
  </r>
  <r>
    <s v="Alnus nitida (Spach) Endl."/>
    <x v="3"/>
    <n v="0"/>
    <n v="0"/>
    <n v="1"/>
    <n v="0"/>
    <n v="0"/>
    <n v="0"/>
    <n v="0"/>
    <n v="0"/>
    <n v="0"/>
    <n v="0"/>
    <n v="0"/>
    <n v="0"/>
    <n v="0"/>
    <n v="0"/>
    <n v="0"/>
    <n v="0"/>
    <m/>
    <s v="Alnus cecropiifolia"/>
  </r>
  <r>
    <s v="Alnus nitida (Spach) Endl."/>
    <x v="1"/>
    <n v="0"/>
    <n v="0"/>
    <n v="1"/>
    <n v="0"/>
    <n v="0"/>
    <n v="0"/>
    <n v="0"/>
    <n v="0"/>
    <n v="0"/>
    <n v="0"/>
    <n v="0"/>
    <n v="0"/>
    <n v="0"/>
    <n v="0"/>
    <n v="0"/>
    <n v="0"/>
    <m/>
    <s v="Alnus cecropiifolia"/>
  </r>
  <r>
    <s v="Alnus nitida (Spach) Endl."/>
    <x v="2"/>
    <n v="0"/>
    <n v="0"/>
    <n v="1"/>
    <n v="0"/>
    <n v="0"/>
    <n v="0"/>
    <n v="0"/>
    <n v="0"/>
    <n v="0"/>
    <n v="0"/>
    <n v="0"/>
    <n v="0"/>
    <n v="0"/>
    <n v="0"/>
    <n v="0"/>
    <n v="0"/>
    <m/>
    <s v="Alnus cecropiifolia"/>
  </r>
  <r>
    <s v="Alnus nitida (Spach) Endl."/>
    <x v="5"/>
    <n v="0"/>
    <n v="0"/>
    <n v="1"/>
    <n v="0"/>
    <n v="0"/>
    <n v="0"/>
    <n v="0"/>
    <n v="0"/>
    <n v="0"/>
    <n v="0"/>
    <n v="0"/>
    <n v="0"/>
    <n v="0"/>
    <n v="0"/>
    <n v="0"/>
    <n v="0"/>
    <m/>
    <s v="Alnus cecropiifolia"/>
  </r>
  <r>
    <s v="Alnus rhombifolia Nutt."/>
    <x v="4"/>
    <n v="0"/>
    <n v="0"/>
    <n v="0"/>
    <n v="0"/>
    <n v="0"/>
    <n v="0"/>
    <n v="0"/>
    <n v="0"/>
    <n v="0"/>
    <n v="0"/>
    <n v="0"/>
    <n v="0"/>
    <n v="0"/>
    <n v="0"/>
    <n v="1"/>
    <n v="0"/>
    <s v="restricted distr."/>
    <s v="Alnus cecropiifolia"/>
  </r>
  <r>
    <s v="Alnus rhombifolia Nutt."/>
    <x v="2"/>
    <n v="0"/>
    <n v="0"/>
    <n v="0"/>
    <n v="0"/>
    <n v="0"/>
    <n v="0"/>
    <n v="0"/>
    <n v="0"/>
    <n v="0"/>
    <n v="0"/>
    <n v="0"/>
    <n v="0"/>
    <n v="0"/>
    <n v="0"/>
    <n v="1"/>
    <n v="0"/>
    <s v="restricted distr."/>
    <s v="Alnus cecropiifolia"/>
  </r>
  <r>
    <s v="Alnus rhombifolia Nutt."/>
    <x v="3"/>
    <n v="0"/>
    <n v="0"/>
    <n v="0"/>
    <n v="0"/>
    <n v="0"/>
    <n v="0"/>
    <n v="0"/>
    <n v="0"/>
    <n v="0"/>
    <n v="0"/>
    <n v="0"/>
    <n v="0"/>
    <n v="0"/>
    <n v="0"/>
    <n v="1"/>
    <n v="0"/>
    <s v="restricted distr."/>
    <s v="Alnus cecropiifolia"/>
  </r>
  <r>
    <s v="Alnus rhombifolia Nutt."/>
    <x v="5"/>
    <n v="0"/>
    <n v="0"/>
    <n v="0"/>
    <n v="0"/>
    <n v="0"/>
    <n v="0"/>
    <n v="0"/>
    <n v="0"/>
    <n v="0"/>
    <n v="0"/>
    <n v="0"/>
    <n v="0"/>
    <n v="0"/>
    <n v="0"/>
    <n v="1"/>
    <n v="0"/>
    <s v="restricted distr."/>
    <s v="Alnus cecropiifolia"/>
  </r>
  <r>
    <s v="Alnus rhombifolia Nutt."/>
    <x v="1"/>
    <n v="0"/>
    <n v="0"/>
    <n v="0"/>
    <n v="0"/>
    <n v="0"/>
    <n v="0"/>
    <n v="0"/>
    <n v="0"/>
    <n v="0"/>
    <n v="0"/>
    <n v="0"/>
    <n v="0"/>
    <n v="0"/>
    <n v="0"/>
    <n v="1"/>
    <n v="0"/>
    <s v="restricted distr."/>
    <s v="Alnus cecropiifolia"/>
  </r>
  <r>
    <s v="Alnus rhombifolia Nutt."/>
    <x v="6"/>
    <n v="0"/>
    <n v="0"/>
    <n v="0"/>
    <n v="0"/>
    <n v="0"/>
    <n v="0"/>
    <n v="0"/>
    <n v="0"/>
    <n v="0"/>
    <n v="0"/>
    <n v="0"/>
    <n v="0"/>
    <n v="0"/>
    <n v="0"/>
    <n v="1"/>
    <n v="0"/>
    <s v="restricted distr."/>
    <s v="Alnus cecropiifolia"/>
  </r>
  <r>
    <s v="Alnus viridis (Chaix) DC."/>
    <x v="8"/>
    <n v="0"/>
    <n v="0"/>
    <n v="0"/>
    <n v="0"/>
    <n v="0"/>
    <n v="0"/>
    <n v="1"/>
    <n v="0"/>
    <n v="0"/>
    <n v="0"/>
    <n v="0"/>
    <n v="0"/>
    <n v="0"/>
    <n v="0"/>
    <n v="0"/>
    <n v="1"/>
    <m/>
    <s v="Alnus cf. viridis"/>
  </r>
  <r>
    <s v="Alnus japonica (Thunb.) Steud."/>
    <x v="4"/>
    <n v="0"/>
    <n v="1"/>
    <n v="0"/>
    <n v="0"/>
    <n v="1"/>
    <n v="0"/>
    <n v="0"/>
    <n v="0"/>
    <n v="0"/>
    <n v="0"/>
    <n v="1"/>
    <n v="0"/>
    <n v="0"/>
    <n v="0"/>
    <n v="0"/>
    <n v="0"/>
    <s v="mostly Cfa"/>
    <s v="Alnus gaudinii"/>
  </r>
  <r>
    <s v="Alnus subcordata C.A.Mey"/>
    <x v="4"/>
    <n v="0"/>
    <n v="1"/>
    <n v="0"/>
    <n v="0"/>
    <n v="0"/>
    <n v="0"/>
    <n v="0"/>
    <n v="0"/>
    <n v="0"/>
    <n v="0"/>
    <n v="0"/>
    <n v="0"/>
    <n v="0"/>
    <n v="1"/>
    <n v="0"/>
    <n v="0"/>
    <s v="restricted distr."/>
    <s v="Alnus gaudinii"/>
  </r>
  <r>
    <s v="Alnus japonica (Thunb.) Steud."/>
    <x v="0"/>
    <n v="0"/>
    <n v="1"/>
    <n v="0"/>
    <n v="0"/>
    <n v="1"/>
    <n v="0"/>
    <n v="0"/>
    <n v="0"/>
    <n v="0"/>
    <n v="0"/>
    <n v="1"/>
    <n v="0"/>
    <n v="0"/>
    <n v="0"/>
    <n v="0"/>
    <n v="0"/>
    <s v="mostly Cfa"/>
    <s v="Alnus sp. 1"/>
  </r>
  <r>
    <s v="Alnus rhombifolia Nutt."/>
    <x v="0"/>
    <n v="0"/>
    <n v="0"/>
    <n v="0"/>
    <n v="0"/>
    <n v="0"/>
    <n v="0"/>
    <n v="0"/>
    <n v="0"/>
    <n v="0"/>
    <n v="0"/>
    <n v="0"/>
    <n v="0"/>
    <n v="0"/>
    <n v="0"/>
    <n v="1"/>
    <n v="0"/>
    <s v="restricted distr."/>
    <s v="Alnus sp. 1"/>
  </r>
  <r>
    <s v="Alnus subcordata C.A.Mey"/>
    <x v="0"/>
    <n v="0"/>
    <n v="1"/>
    <n v="0"/>
    <n v="0"/>
    <n v="0"/>
    <n v="0"/>
    <n v="0"/>
    <n v="0"/>
    <n v="0"/>
    <n v="0"/>
    <n v="0"/>
    <n v="0"/>
    <n v="0"/>
    <n v="1"/>
    <n v="0"/>
    <n v="0"/>
    <s v="restricted distr."/>
    <s v="Alnus sp. 1"/>
  </r>
  <r>
    <s v="Alnus viridis (Chaix) DC."/>
    <x v="9"/>
    <n v="0"/>
    <n v="0"/>
    <n v="0"/>
    <n v="0"/>
    <n v="0"/>
    <n v="0"/>
    <n v="1"/>
    <n v="0"/>
    <n v="0"/>
    <n v="0"/>
    <n v="0"/>
    <n v="0"/>
    <n v="0"/>
    <n v="0"/>
    <n v="0"/>
    <n v="1"/>
    <m/>
    <s v="Alnus sp. 3"/>
  </r>
  <r>
    <s v="Anemone [genus]"/>
    <x v="6"/>
    <n v="0"/>
    <n v="0"/>
    <n v="1"/>
    <n v="0"/>
    <n v="0"/>
    <n v="1"/>
    <n v="1"/>
    <n v="0"/>
    <n v="0"/>
    <n v="0"/>
    <n v="0"/>
    <n v="0"/>
    <n v="0"/>
    <n v="0"/>
    <n v="0"/>
    <n v="0"/>
    <s v="A. ranunculoides L., A. nemerosa L., A. sylvestris L."/>
    <s v="Anemone sp."/>
  </r>
  <r>
    <s v="Arctostaphylos uva-ursi (L.) Sprengel"/>
    <x v="6"/>
    <n v="0"/>
    <n v="0"/>
    <n v="1"/>
    <n v="1"/>
    <n v="0"/>
    <n v="1"/>
    <n v="1"/>
    <n v="0"/>
    <n v="0"/>
    <n v="0"/>
    <n v="0"/>
    <n v="0"/>
    <n v="0"/>
    <n v="0"/>
    <n v="0"/>
    <n v="0"/>
    <s v="A. uva-ursi"/>
    <s v="Arctostaphylos sp."/>
  </r>
  <r>
    <s v="Betula lenta L."/>
    <x v="5"/>
    <n v="0"/>
    <n v="0"/>
    <n v="1"/>
    <n v="0"/>
    <n v="0"/>
    <n v="1"/>
    <n v="0"/>
    <n v="0"/>
    <n v="0"/>
    <n v="0"/>
    <n v="0"/>
    <n v="0"/>
    <n v="0"/>
    <n v="0"/>
    <n v="0"/>
    <n v="0"/>
    <m/>
    <s v="Betula cristata"/>
  </r>
  <r>
    <s v="Betula maximowicziana Regel"/>
    <x v="2"/>
    <n v="0"/>
    <n v="0"/>
    <n v="0"/>
    <n v="0"/>
    <n v="0"/>
    <n v="1"/>
    <n v="0"/>
    <n v="0"/>
    <n v="0"/>
    <n v="0"/>
    <n v="0"/>
    <n v="0"/>
    <n v="0"/>
    <n v="0"/>
    <n v="0"/>
    <n v="0"/>
    <m/>
    <s v="Betula cristata"/>
  </r>
  <r>
    <s v="Betula maximowicziana Regel"/>
    <x v="5"/>
    <n v="0"/>
    <n v="0"/>
    <n v="0"/>
    <n v="0"/>
    <n v="0"/>
    <n v="1"/>
    <n v="0"/>
    <n v="0"/>
    <n v="0"/>
    <n v="0"/>
    <n v="0"/>
    <n v="0"/>
    <n v="0"/>
    <n v="0"/>
    <n v="0"/>
    <n v="0"/>
    <m/>
    <s v="Betula cristata"/>
  </r>
  <r>
    <s v="Betula maximowicziana Regel"/>
    <x v="3"/>
    <n v="0"/>
    <n v="0"/>
    <n v="0"/>
    <n v="0"/>
    <n v="0"/>
    <n v="1"/>
    <n v="0"/>
    <n v="0"/>
    <n v="0"/>
    <n v="0"/>
    <n v="0"/>
    <n v="0"/>
    <n v="0"/>
    <n v="0"/>
    <n v="0"/>
    <n v="0"/>
    <m/>
    <s v="Betula cristata"/>
  </r>
  <r>
    <s v="Betula papyrifera Marshall"/>
    <x v="2"/>
    <n v="0"/>
    <n v="0"/>
    <n v="0"/>
    <n v="0"/>
    <n v="0"/>
    <n v="0"/>
    <n v="1"/>
    <n v="0"/>
    <n v="0"/>
    <n v="0"/>
    <n v="0"/>
    <n v="0"/>
    <n v="0"/>
    <n v="0"/>
    <n v="0"/>
    <n v="0"/>
    <m/>
    <s v="Betula cristata"/>
  </r>
  <r>
    <s v="Betula papyrifera Marshall"/>
    <x v="5"/>
    <n v="0"/>
    <n v="0"/>
    <n v="0"/>
    <n v="0"/>
    <n v="0"/>
    <n v="0"/>
    <n v="1"/>
    <n v="0"/>
    <n v="0"/>
    <n v="0"/>
    <n v="0"/>
    <n v="0"/>
    <n v="0"/>
    <n v="0"/>
    <n v="0"/>
    <n v="0"/>
    <m/>
    <s v="Betula cristata"/>
  </r>
  <r>
    <s v="Betula papyrifera Marshall"/>
    <x v="3"/>
    <n v="0"/>
    <n v="0"/>
    <n v="0"/>
    <n v="0"/>
    <n v="0"/>
    <n v="0"/>
    <n v="1"/>
    <n v="0"/>
    <n v="0"/>
    <n v="0"/>
    <n v="0"/>
    <n v="0"/>
    <n v="0"/>
    <n v="0"/>
    <n v="0"/>
    <n v="0"/>
    <m/>
    <s v="Betula cristata"/>
  </r>
  <r>
    <s v="Betula delavayi Franch."/>
    <x v="6"/>
    <n v="0"/>
    <n v="0"/>
    <n v="0"/>
    <n v="0"/>
    <n v="0"/>
    <n v="0"/>
    <n v="0"/>
    <n v="0"/>
    <n v="0"/>
    <n v="0"/>
    <n v="0"/>
    <n v="1"/>
    <n v="1"/>
    <n v="0"/>
    <n v="0"/>
    <n v="0"/>
    <s v="restricted distr."/>
    <s v="Betula islandica"/>
  </r>
  <r>
    <s v="Betula delavayi Franch."/>
    <x v="4"/>
    <n v="0"/>
    <n v="0"/>
    <n v="0"/>
    <n v="0"/>
    <n v="0"/>
    <n v="0"/>
    <n v="0"/>
    <n v="0"/>
    <n v="0"/>
    <n v="0"/>
    <n v="0"/>
    <n v="1"/>
    <n v="1"/>
    <n v="0"/>
    <n v="0"/>
    <n v="0"/>
    <s v="restricted distr."/>
    <s v="Betula islandica"/>
  </r>
  <r>
    <s v="Betula ermanii Cham."/>
    <x v="6"/>
    <n v="0"/>
    <n v="0"/>
    <n v="0"/>
    <n v="0"/>
    <n v="0"/>
    <n v="0"/>
    <n v="1"/>
    <n v="0"/>
    <n v="0"/>
    <n v="0"/>
    <n v="0"/>
    <n v="1"/>
    <n v="1"/>
    <n v="0"/>
    <n v="0"/>
    <n v="0"/>
    <m/>
    <s v="Betula islandica"/>
  </r>
  <r>
    <s v="Betula ermanii Cham."/>
    <x v="4"/>
    <n v="0"/>
    <n v="0"/>
    <n v="0"/>
    <n v="0"/>
    <n v="0"/>
    <n v="0"/>
    <n v="1"/>
    <n v="0"/>
    <n v="0"/>
    <n v="0"/>
    <n v="0"/>
    <n v="1"/>
    <n v="1"/>
    <n v="0"/>
    <n v="0"/>
    <n v="0"/>
    <m/>
    <s v="Betula islandica"/>
  </r>
  <r>
    <s v="Betula utilis D.Don"/>
    <x v="4"/>
    <n v="0"/>
    <n v="0"/>
    <n v="0"/>
    <n v="0"/>
    <n v="0"/>
    <n v="0"/>
    <n v="0"/>
    <n v="0"/>
    <n v="0"/>
    <n v="0"/>
    <n v="0"/>
    <n v="1"/>
    <n v="1"/>
    <n v="0"/>
    <n v="0"/>
    <n v="0"/>
    <m/>
    <s v="Betula islandica"/>
  </r>
  <r>
    <s v="Betula utilis D.Don"/>
    <x v="6"/>
    <n v="0"/>
    <n v="0"/>
    <n v="0"/>
    <n v="0"/>
    <n v="0"/>
    <n v="0"/>
    <n v="0"/>
    <n v="0"/>
    <n v="0"/>
    <n v="0"/>
    <n v="0"/>
    <n v="1"/>
    <n v="1"/>
    <n v="0"/>
    <n v="0"/>
    <n v="0"/>
    <m/>
    <s v="Betula islandica"/>
  </r>
  <r>
    <s v="Betula nana L."/>
    <x v="7"/>
    <n v="0"/>
    <n v="0"/>
    <n v="0"/>
    <n v="1"/>
    <n v="0"/>
    <n v="0"/>
    <n v="1"/>
    <n v="0"/>
    <n v="0"/>
    <n v="0"/>
    <n v="0"/>
    <n v="0"/>
    <n v="0"/>
    <n v="0"/>
    <n v="0"/>
    <n v="1"/>
    <m/>
    <s v="Betula nana x pubescens"/>
  </r>
  <r>
    <s v="Betula pubescens Ehrh."/>
    <x v="7"/>
    <n v="0"/>
    <n v="0"/>
    <n v="1"/>
    <n v="1"/>
    <n v="0"/>
    <n v="1"/>
    <n v="1"/>
    <n v="0"/>
    <n v="0"/>
    <n v="0"/>
    <n v="0"/>
    <n v="0"/>
    <n v="0"/>
    <n v="0"/>
    <n v="0"/>
    <n v="0"/>
    <m/>
    <s v="Betula nana x pubescens"/>
  </r>
  <r>
    <s v="Betula [genus]"/>
    <x v="1"/>
    <n v="0"/>
    <n v="1"/>
    <n v="1"/>
    <n v="1"/>
    <n v="0"/>
    <n v="1"/>
    <n v="1"/>
    <n v="0"/>
    <n v="0"/>
    <n v="1"/>
    <n v="0"/>
    <n v="1"/>
    <n v="1"/>
    <n v="0"/>
    <n v="0"/>
    <n v="1"/>
    <m/>
    <s v="Betula sp."/>
  </r>
  <r>
    <s v="Betula chinensis var. fargesii (Franch.) P.C.Li [≡ B. fargesii Franch.]"/>
    <x v="0"/>
    <n v="0"/>
    <n v="0"/>
    <n v="0"/>
    <n v="0"/>
    <n v="0"/>
    <n v="0"/>
    <n v="0"/>
    <n v="0"/>
    <n v="0"/>
    <n v="1"/>
    <n v="0"/>
    <n v="0"/>
    <n v="0"/>
    <n v="0"/>
    <n v="0"/>
    <n v="0"/>
    <s v="restricted distr."/>
    <s v="Betula sp. 1"/>
  </r>
  <r>
    <s v="Betula delavayi Franch."/>
    <x v="0"/>
    <n v="0"/>
    <n v="0"/>
    <n v="0"/>
    <n v="0"/>
    <n v="0"/>
    <n v="0"/>
    <n v="0"/>
    <n v="0"/>
    <n v="0"/>
    <n v="0"/>
    <n v="0"/>
    <n v="1"/>
    <n v="1"/>
    <n v="0"/>
    <n v="0"/>
    <n v="0"/>
    <s v="restricted distr."/>
    <s v="Betula sp. 1"/>
  </r>
  <r>
    <s v="Betula ermanii Cham."/>
    <x v="0"/>
    <n v="0"/>
    <n v="0"/>
    <n v="0"/>
    <n v="0"/>
    <n v="0"/>
    <n v="0"/>
    <n v="1"/>
    <n v="0"/>
    <n v="0"/>
    <n v="0"/>
    <n v="0"/>
    <n v="1"/>
    <n v="1"/>
    <n v="0"/>
    <n v="0"/>
    <n v="0"/>
    <m/>
    <s v="Betula sp. 1"/>
  </r>
  <r>
    <s v="Betula nana L."/>
    <x v="9"/>
    <n v="0"/>
    <n v="0"/>
    <n v="0"/>
    <n v="1"/>
    <n v="0"/>
    <n v="0"/>
    <n v="1"/>
    <n v="0"/>
    <n v="0"/>
    <n v="0"/>
    <n v="0"/>
    <n v="0"/>
    <n v="0"/>
    <n v="0"/>
    <n v="0"/>
    <n v="1"/>
    <m/>
    <s v="Betula sp. 1"/>
  </r>
  <r>
    <s v="Betula nana L."/>
    <x v="8"/>
    <n v="0"/>
    <n v="0"/>
    <n v="0"/>
    <n v="1"/>
    <n v="0"/>
    <n v="0"/>
    <n v="1"/>
    <n v="0"/>
    <n v="0"/>
    <n v="0"/>
    <n v="0"/>
    <n v="0"/>
    <n v="0"/>
    <n v="0"/>
    <n v="0"/>
    <n v="1"/>
    <m/>
    <s v="Betula sp. 1"/>
  </r>
  <r>
    <s v="Betula pubescens Ehrh."/>
    <x v="9"/>
    <n v="0"/>
    <n v="0"/>
    <n v="1"/>
    <n v="1"/>
    <n v="0"/>
    <n v="1"/>
    <n v="1"/>
    <n v="0"/>
    <n v="0"/>
    <n v="0"/>
    <n v="0"/>
    <n v="0"/>
    <n v="0"/>
    <n v="0"/>
    <n v="0"/>
    <n v="0"/>
    <m/>
    <s v="Betula sp. 1"/>
  </r>
  <r>
    <s v="Betula pubescens Ehrh."/>
    <x v="8"/>
    <n v="0"/>
    <n v="0"/>
    <n v="1"/>
    <n v="1"/>
    <n v="0"/>
    <n v="1"/>
    <n v="1"/>
    <n v="0"/>
    <n v="0"/>
    <n v="0"/>
    <n v="0"/>
    <n v="0"/>
    <n v="0"/>
    <n v="0"/>
    <n v="0"/>
    <n v="0"/>
    <m/>
    <s v="Betula sp. 1"/>
  </r>
  <r>
    <s v="Betula utilis D.Don"/>
    <x v="0"/>
    <n v="0"/>
    <n v="0"/>
    <n v="0"/>
    <n v="0"/>
    <n v="0"/>
    <n v="0"/>
    <n v="0"/>
    <n v="0"/>
    <n v="0"/>
    <n v="0"/>
    <n v="0"/>
    <n v="1"/>
    <n v="1"/>
    <n v="0"/>
    <n v="0"/>
    <n v="0"/>
    <m/>
    <s v="Betula sp. 1"/>
  </r>
  <r>
    <s v="Betula luminifera H.J.P.Winkl."/>
    <x v="2"/>
    <n v="0"/>
    <n v="1"/>
    <n v="1"/>
    <n v="0"/>
    <n v="0"/>
    <n v="0"/>
    <n v="0"/>
    <n v="0"/>
    <n v="0"/>
    <n v="1"/>
    <n v="0"/>
    <n v="0"/>
    <n v="0"/>
    <n v="0"/>
    <n v="0"/>
    <n v="0"/>
    <m/>
    <s v="Betula sp. A (sect. Betulaster)"/>
  </r>
  <r>
    <s v="Campanula [genus]"/>
    <x v="1"/>
    <n v="0"/>
    <n v="0"/>
    <n v="1"/>
    <n v="0"/>
    <n v="0"/>
    <n v="1"/>
    <n v="1"/>
    <n v="0"/>
    <n v="0"/>
    <n v="0"/>
    <n v="0"/>
    <n v="0"/>
    <n v="0"/>
    <n v="0"/>
    <n v="1"/>
    <n v="1"/>
    <s v="based on 10species, extending into Csa locally, but typically in mountains"/>
    <s v="Campanula sp."/>
  </r>
  <r>
    <s v="Carpinus betulus L."/>
    <x v="6"/>
    <n v="0"/>
    <n v="1"/>
    <n v="1"/>
    <n v="0"/>
    <n v="0"/>
    <n v="0"/>
    <n v="0"/>
    <n v="0"/>
    <n v="0"/>
    <n v="0"/>
    <n v="0"/>
    <n v="0"/>
    <n v="0"/>
    <n v="0"/>
    <n v="0"/>
    <n v="0"/>
    <s v="locally into Cfa (S. Black Sea region), and Csa (Caspian coast, Iran)"/>
    <s v="Carpinus sp."/>
  </r>
  <r>
    <s v="Carpinus caroliniana Walter"/>
    <x v="6"/>
    <n v="0"/>
    <n v="1"/>
    <n v="1"/>
    <n v="0"/>
    <n v="0"/>
    <n v="0"/>
    <n v="0"/>
    <n v="0"/>
    <n v="0"/>
    <n v="0"/>
    <n v="0"/>
    <n v="0"/>
    <n v="0"/>
    <n v="0"/>
    <n v="0"/>
    <n v="0"/>
    <s v="into Dfa, Dfb (Great Lakes)"/>
    <s v="Carpinus sp."/>
  </r>
  <r>
    <s v="Carpinus cordata Blume"/>
    <x v="0"/>
    <n v="0"/>
    <n v="1"/>
    <n v="0"/>
    <n v="0"/>
    <n v="0"/>
    <n v="0"/>
    <n v="0"/>
    <n v="0"/>
    <n v="1"/>
    <n v="0"/>
    <n v="1"/>
    <n v="0"/>
    <n v="0"/>
    <n v="0"/>
    <n v="0"/>
    <n v="0"/>
    <s v="predom. 0_x000a_rth. Chine. Cwa"/>
    <s v="Carpinus sp."/>
  </r>
  <r>
    <s v="Carpinus cordata Blume"/>
    <x v="6"/>
    <n v="0"/>
    <n v="1"/>
    <n v="0"/>
    <n v="0"/>
    <n v="0"/>
    <n v="0"/>
    <n v="0"/>
    <n v="0"/>
    <n v="1"/>
    <n v="0"/>
    <n v="1"/>
    <n v="0"/>
    <n v="0"/>
    <n v="0"/>
    <n v="0"/>
    <n v="0"/>
    <s v="predom. 0_x000a_rth. Chine. Cwa"/>
    <s v="Carpinus sp."/>
  </r>
  <r>
    <s v="Carpinus betulus L."/>
    <x v="4"/>
    <n v="0"/>
    <n v="1"/>
    <n v="1"/>
    <n v="0"/>
    <n v="0"/>
    <n v="0"/>
    <n v="0"/>
    <n v="0"/>
    <n v="0"/>
    <n v="0"/>
    <n v="0"/>
    <n v="0"/>
    <n v="0"/>
    <n v="0"/>
    <n v="0"/>
    <n v="0"/>
    <s v="locally into Cfa (S. Black Sea region), and Csa (Caspian coast, Iran)"/>
    <s v="Carpinus sp. MT1"/>
  </r>
  <r>
    <s v="Carpinus caroliniana Walter"/>
    <x v="4"/>
    <n v="0"/>
    <n v="1"/>
    <n v="1"/>
    <n v="0"/>
    <n v="0"/>
    <n v="0"/>
    <n v="0"/>
    <n v="0"/>
    <n v="0"/>
    <n v="0"/>
    <n v="0"/>
    <n v="0"/>
    <n v="0"/>
    <n v="0"/>
    <n v="0"/>
    <n v="0"/>
    <s v="into Dfa, Dfb (Great Lakes)"/>
    <s v="Carpinus sp. MT1"/>
  </r>
  <r>
    <s v="Carpinus cordata Blume"/>
    <x v="4"/>
    <n v="0"/>
    <n v="1"/>
    <n v="0"/>
    <n v="0"/>
    <n v="0"/>
    <n v="0"/>
    <n v="0"/>
    <n v="0"/>
    <n v="1"/>
    <n v="0"/>
    <n v="1"/>
    <n v="0"/>
    <n v="0"/>
    <n v="0"/>
    <n v="0"/>
    <n v="0"/>
    <s v="predom. 0_x000a_rth. Chine. Cwa"/>
    <s v="Carpinus sp. MT2"/>
  </r>
  <r>
    <s v="Carya cathayensis Sarg."/>
    <x v="4"/>
    <n v="0"/>
    <n v="1"/>
    <n v="0"/>
    <n v="0"/>
    <n v="0"/>
    <n v="0"/>
    <n v="0"/>
    <n v="0"/>
    <n v="0"/>
    <n v="0"/>
    <n v="0"/>
    <n v="0"/>
    <n v="0"/>
    <n v="0"/>
    <n v="0"/>
    <n v="0"/>
    <s v="restr. distr."/>
    <s v="Carya sp."/>
  </r>
  <r>
    <s v="Carya glabra (P.Mill.) Sweet"/>
    <x v="4"/>
    <n v="0"/>
    <n v="1"/>
    <n v="0"/>
    <n v="0"/>
    <n v="0"/>
    <n v="0"/>
    <n v="0"/>
    <n v="0"/>
    <n v="0"/>
    <n v="0"/>
    <n v="0"/>
    <n v="0"/>
    <n v="0"/>
    <n v="0"/>
    <n v="0"/>
    <n v="0"/>
    <s v="exten. into Dfa in Illi0_x000a_is"/>
    <s v="Carya sp."/>
  </r>
  <r>
    <s v="Cathaya argyrophylla Chun &amp; Kuang"/>
    <x v="0"/>
    <n v="0"/>
    <n v="1"/>
    <n v="0"/>
    <n v="0"/>
    <n v="0"/>
    <n v="0"/>
    <n v="0"/>
    <n v="0"/>
    <n v="0"/>
    <n v="0"/>
    <n v="0"/>
    <n v="0"/>
    <n v="0"/>
    <n v="0"/>
    <n v="0"/>
    <n v="0"/>
    <m/>
    <s v="Cathaya"/>
  </r>
  <r>
    <s v="Cathaya argyrophylla Chun &amp; Kuang"/>
    <x v="4"/>
    <n v="0"/>
    <n v="1"/>
    <n v="0"/>
    <n v="0"/>
    <n v="0"/>
    <n v="0"/>
    <n v="0"/>
    <n v="0"/>
    <n v="0"/>
    <n v="0"/>
    <n v="0"/>
    <n v="0"/>
    <n v="0"/>
    <n v="0"/>
    <n v="0"/>
    <n v="0"/>
    <m/>
    <s v="Cathaya sp."/>
  </r>
  <r>
    <s v="Cathaya argyrophylla Chun &amp; Kuang"/>
    <x v="2"/>
    <n v="0"/>
    <n v="1"/>
    <n v="0"/>
    <n v="0"/>
    <n v="0"/>
    <n v="0"/>
    <n v="0"/>
    <n v="0"/>
    <n v="0"/>
    <n v="0"/>
    <n v="0"/>
    <n v="0"/>
    <n v="0"/>
    <n v="0"/>
    <n v="0"/>
    <n v="0"/>
    <m/>
    <s v="Cathaya sp."/>
  </r>
  <r>
    <s v="Cercidiphyllum japonicum Siebold &amp; Zucc."/>
    <x v="0"/>
    <n v="0"/>
    <n v="0"/>
    <n v="1"/>
    <n v="0"/>
    <n v="0"/>
    <n v="1"/>
    <n v="0"/>
    <n v="0"/>
    <n v="0"/>
    <n v="1"/>
    <n v="0"/>
    <n v="1"/>
    <n v="0"/>
    <n v="0"/>
    <n v="0"/>
    <n v="0"/>
    <s v="following the (0_x000a_rth.) Cwb/Dwb belt in China"/>
    <s v="Cercidiphyllum sp."/>
  </r>
  <r>
    <s v="Cercidiphyllum japonicum Siebold &amp; Zucc."/>
    <x v="0"/>
    <n v="0"/>
    <n v="0"/>
    <n v="1"/>
    <n v="0"/>
    <n v="0"/>
    <n v="1"/>
    <n v="0"/>
    <n v="0"/>
    <n v="0"/>
    <n v="1"/>
    <n v="0"/>
    <n v="1"/>
    <n v="0"/>
    <n v="0"/>
    <n v="0"/>
    <n v="0"/>
    <s v="following the (0_x000a_rth.) Cwb/Dwb belt in China"/>
    <s v="Cercidiphyllum sp."/>
  </r>
  <r>
    <s v="Cercidiphyllum magnificum Nakai"/>
    <x v="0"/>
    <n v="0"/>
    <n v="0"/>
    <n v="0"/>
    <n v="0"/>
    <n v="0"/>
    <n v="1"/>
    <n v="0"/>
    <n v="0"/>
    <n v="0"/>
    <n v="0"/>
    <n v="0"/>
    <n v="0"/>
    <n v="0"/>
    <n v="0"/>
    <n v="0"/>
    <n v="0"/>
    <s v="restr. distr., only in the mountains of C. and N. Honshu"/>
    <s v="Cercidiphyllum sp."/>
  </r>
  <r>
    <s v="Carpinus betulus L."/>
    <x v="5"/>
    <n v="0"/>
    <n v="1"/>
    <n v="1"/>
    <n v="0"/>
    <n v="0"/>
    <n v="0"/>
    <n v="0"/>
    <n v="0"/>
    <n v="0"/>
    <n v="0"/>
    <n v="0"/>
    <n v="0"/>
    <n v="0"/>
    <n v="0"/>
    <n v="0"/>
    <n v="0"/>
    <s v="locally into Cfa (S. Black Sea region), and Csa (Caspian coast, Iran)"/>
    <s v="cf. Carpinus"/>
  </r>
  <r>
    <s v="Carpinus caroliniana Walter"/>
    <x v="5"/>
    <n v="0"/>
    <n v="1"/>
    <n v="1"/>
    <n v="0"/>
    <n v="0"/>
    <n v="0"/>
    <n v="0"/>
    <n v="0"/>
    <n v="0"/>
    <n v="0"/>
    <n v="0"/>
    <n v="0"/>
    <n v="0"/>
    <n v="0"/>
    <n v="0"/>
    <n v="0"/>
    <s v="into Dfa, Dfb (Great Lakes)"/>
    <s v="cf. Carpinus"/>
  </r>
  <r>
    <s v="Carpinus cordata Blume"/>
    <x v="5"/>
    <n v="0"/>
    <n v="1"/>
    <n v="0"/>
    <n v="0"/>
    <n v="0"/>
    <n v="0"/>
    <n v="0"/>
    <n v="0"/>
    <n v="1"/>
    <n v="0"/>
    <n v="1"/>
    <n v="0"/>
    <n v="0"/>
    <n v="0"/>
    <n v="0"/>
    <n v="0"/>
    <s v="predom. 0_x000a_rth. Chine. Cwa"/>
    <s v="cf. Carpinus"/>
  </r>
  <r>
    <s v="Cyclocarya paliurus (Batal.) Iljinsk."/>
    <x v="3"/>
    <n v="0"/>
    <n v="1"/>
    <n v="0"/>
    <n v="0"/>
    <n v="0"/>
    <n v="0"/>
    <n v="0"/>
    <n v="0"/>
    <n v="0"/>
    <n v="0"/>
    <n v="0"/>
    <n v="0"/>
    <n v="0"/>
    <n v="0"/>
    <n v="0"/>
    <n v="0"/>
    <m/>
    <s v="cf. Cyclocarya sp."/>
  </r>
  <r>
    <s v="Juglans mandshurica Maxim."/>
    <x v="4"/>
    <n v="0"/>
    <n v="0"/>
    <n v="1"/>
    <n v="0"/>
    <n v="0"/>
    <n v="0"/>
    <n v="0"/>
    <n v="0"/>
    <n v="0"/>
    <n v="1"/>
    <n v="0"/>
    <n v="1"/>
    <n v="0"/>
    <n v="0"/>
    <n v="0"/>
    <n v="0"/>
    <s v="in the mountains within Cfa"/>
    <s v="cf. Juglans sp."/>
  </r>
  <r>
    <s v="Mag0_x000a_lia [genus]"/>
    <x v="0"/>
    <n v="1"/>
    <n v="1"/>
    <n v="1"/>
    <n v="0"/>
    <n v="0"/>
    <n v="0"/>
    <n v="0"/>
    <n v="0"/>
    <n v="1"/>
    <n v="1"/>
    <n v="0"/>
    <n v="0"/>
    <n v="0"/>
    <n v="0"/>
    <n v="0"/>
    <n v="0"/>
    <s v="One sp. extending into Great Lake area (Dfb)"/>
    <s v="cf. Mag0_x000a_lia sp."/>
  </r>
  <r>
    <s v="Nuphar [genus]"/>
    <x v="6"/>
    <n v="0"/>
    <n v="0"/>
    <n v="1"/>
    <n v="0"/>
    <n v="0"/>
    <n v="1"/>
    <n v="1"/>
    <n v="0"/>
    <n v="0"/>
    <n v="0"/>
    <n v="0"/>
    <n v="0"/>
    <n v="0"/>
    <n v="0"/>
    <n v="0"/>
    <n v="0"/>
    <m/>
    <s v="cf. Nuphar sp."/>
  </r>
  <r>
    <s v="Rhododendron maximum L."/>
    <x v="0"/>
    <n v="0"/>
    <n v="0"/>
    <n v="1"/>
    <n v="0"/>
    <n v="0"/>
    <n v="0"/>
    <n v="0"/>
    <n v="0"/>
    <n v="0"/>
    <n v="0"/>
    <n v="0"/>
    <n v="0"/>
    <n v="0"/>
    <n v="0"/>
    <n v="0"/>
    <n v="0"/>
    <s v="restr. distr. (N. Appalachian Mts)"/>
    <s v="cf. Rhododendron sp."/>
  </r>
  <r>
    <s v="Cirsium [genus]"/>
    <x v="1"/>
    <n v="0"/>
    <n v="0"/>
    <n v="1"/>
    <n v="1"/>
    <n v="0"/>
    <n v="1"/>
    <n v="1"/>
    <n v="0"/>
    <n v="0"/>
    <n v="0"/>
    <n v="0"/>
    <n v="0"/>
    <n v="0"/>
    <n v="0"/>
    <n v="0"/>
    <n v="0"/>
    <s v="based on 8 spp. (Cfc: scottish highlands, Faroes)"/>
    <s v="Cirsium sp."/>
  </r>
  <r>
    <s v="Comptonia peregrina (L.) Coult."/>
    <x v="4"/>
    <n v="0"/>
    <n v="0"/>
    <n v="1"/>
    <n v="0"/>
    <n v="0"/>
    <n v="1"/>
    <n v="0"/>
    <n v="0"/>
    <n v="0"/>
    <n v="0"/>
    <n v="0"/>
    <n v="0"/>
    <n v="0"/>
    <n v="0"/>
    <n v="0"/>
    <n v="0"/>
    <m/>
    <s v="Comptonia hesperia"/>
  </r>
  <r>
    <s v="Cornus alba L. [p.p. = C. sericea L. subsp. sericea]"/>
    <x v="5"/>
    <n v="0"/>
    <n v="0"/>
    <n v="0"/>
    <n v="0"/>
    <n v="0"/>
    <n v="1"/>
    <n v="1"/>
    <n v="0"/>
    <n v="0"/>
    <n v="0"/>
    <n v="0"/>
    <n v="1"/>
    <n v="1"/>
    <n v="0"/>
    <n v="0"/>
    <n v="0"/>
    <m/>
    <s v="Cornus sp."/>
  </r>
  <r>
    <s v="Cornus florida L."/>
    <x v="5"/>
    <n v="0"/>
    <n v="1"/>
    <n v="0"/>
    <n v="0"/>
    <n v="0"/>
    <n v="0"/>
    <n v="0"/>
    <n v="0"/>
    <n v="0"/>
    <n v="0"/>
    <n v="0"/>
    <n v="0"/>
    <n v="0"/>
    <n v="0"/>
    <n v="0"/>
    <n v="0"/>
    <m/>
    <s v="Cornus sp."/>
  </r>
  <r>
    <s v="Corylus americana Walter"/>
    <x v="6"/>
    <n v="0"/>
    <n v="1"/>
    <n v="1"/>
    <n v="0"/>
    <n v="1"/>
    <n v="1"/>
    <n v="0"/>
    <n v="0"/>
    <n v="0"/>
    <n v="0"/>
    <n v="0"/>
    <n v="0"/>
    <n v="0"/>
    <n v="0"/>
    <n v="0"/>
    <n v="0"/>
    <m/>
    <s v="Corylus sp."/>
  </r>
  <r>
    <s v="Corylus americana Walter"/>
    <x v="4"/>
    <n v="0"/>
    <n v="1"/>
    <n v="1"/>
    <n v="0"/>
    <n v="1"/>
    <n v="1"/>
    <n v="0"/>
    <n v="0"/>
    <n v="0"/>
    <n v="0"/>
    <n v="0"/>
    <n v="0"/>
    <n v="0"/>
    <n v="0"/>
    <n v="0"/>
    <n v="0"/>
    <m/>
    <s v="Corylus sp."/>
  </r>
  <r>
    <s v="Corylus avellana L."/>
    <x v="4"/>
    <n v="0"/>
    <n v="1"/>
    <n v="1"/>
    <n v="0"/>
    <n v="0"/>
    <n v="1"/>
    <n v="0"/>
    <n v="0"/>
    <n v="0"/>
    <n v="0"/>
    <n v="0"/>
    <n v="0"/>
    <n v="0"/>
    <n v="0"/>
    <n v="0"/>
    <n v="0"/>
    <m/>
    <s v="Corylus sp."/>
  </r>
  <r>
    <s v="Corylus avellana L."/>
    <x v="6"/>
    <n v="0"/>
    <n v="1"/>
    <n v="1"/>
    <n v="0"/>
    <n v="0"/>
    <n v="1"/>
    <n v="0"/>
    <n v="0"/>
    <n v="0"/>
    <n v="0"/>
    <n v="0"/>
    <n v="0"/>
    <n v="0"/>
    <n v="0"/>
    <n v="0"/>
    <n v="0"/>
    <m/>
    <s v="Corylus sp."/>
  </r>
  <r>
    <s v="Corylus chinensis Franch."/>
    <x v="4"/>
    <n v="0"/>
    <n v="0"/>
    <n v="1"/>
    <n v="0"/>
    <n v="0"/>
    <n v="0"/>
    <n v="0"/>
    <n v="0"/>
    <n v="0"/>
    <n v="1"/>
    <n v="0"/>
    <n v="0"/>
    <n v="0"/>
    <n v="0"/>
    <n v="0"/>
    <n v="0"/>
    <s v="functional Cfb within Chinese Cfa area"/>
    <s v="Corylus sp."/>
  </r>
  <r>
    <s v="Corylus chinensis Franch."/>
    <x v="6"/>
    <n v="0"/>
    <n v="0"/>
    <n v="1"/>
    <n v="0"/>
    <n v="0"/>
    <n v="0"/>
    <n v="0"/>
    <n v="0"/>
    <n v="0"/>
    <n v="1"/>
    <n v="0"/>
    <n v="0"/>
    <n v="0"/>
    <n v="0"/>
    <n v="0"/>
    <n v="0"/>
    <s v="functional Cfb within Chinese Cfa area"/>
    <s v="Corylus sp."/>
  </r>
  <r>
    <s v="Cryptomeria japonica (Thunb. ex L.f.) D.Don"/>
    <x v="4"/>
    <n v="0"/>
    <n v="1"/>
    <n v="0"/>
    <n v="0"/>
    <n v="0"/>
    <n v="0"/>
    <n v="0"/>
    <n v="0"/>
    <n v="1"/>
    <n v="0"/>
    <n v="0"/>
    <n v="0"/>
    <n v="0"/>
    <n v="0"/>
    <n v="0"/>
    <n v="0"/>
    <m/>
    <s v="Cryptomeria anglica"/>
  </r>
  <r>
    <s v="Cryptomeria japonica (Thunb. ex L.f.) D.Don"/>
    <x v="0"/>
    <n v="0"/>
    <n v="1"/>
    <n v="0"/>
    <n v="0"/>
    <n v="0"/>
    <n v="0"/>
    <n v="0"/>
    <n v="0"/>
    <n v="1"/>
    <n v="0"/>
    <n v="0"/>
    <n v="0"/>
    <n v="0"/>
    <n v="0"/>
    <n v="0"/>
    <n v="0"/>
    <m/>
    <s v="Cryptomeria sp."/>
  </r>
  <r>
    <s v="Cyclocarya paliurus (Batal.) Iljinsk."/>
    <x v="6"/>
    <n v="0"/>
    <n v="1"/>
    <n v="0"/>
    <n v="0"/>
    <n v="0"/>
    <n v="0"/>
    <n v="0"/>
    <n v="0"/>
    <n v="0"/>
    <n v="0"/>
    <n v="0"/>
    <n v="0"/>
    <n v="0"/>
    <n v="0"/>
    <n v="0"/>
    <n v="0"/>
    <m/>
    <s v="Cyclocarya sp."/>
  </r>
  <r>
    <s v="Cyclocarya paliurus (Batal.) Iljinsk."/>
    <x v="5"/>
    <n v="0"/>
    <n v="1"/>
    <n v="0"/>
    <n v="0"/>
    <n v="0"/>
    <n v="0"/>
    <n v="0"/>
    <n v="0"/>
    <n v="0"/>
    <n v="0"/>
    <n v="0"/>
    <n v="0"/>
    <n v="0"/>
    <n v="0"/>
    <n v="0"/>
    <n v="0"/>
    <m/>
    <s v="Cyclocarya sp."/>
  </r>
  <r>
    <s v="Decodon verticillatus (L.) Elliot"/>
    <x v="6"/>
    <n v="0"/>
    <n v="1"/>
    <n v="1"/>
    <n v="0"/>
    <n v="1"/>
    <n v="1"/>
    <n v="0"/>
    <n v="0"/>
    <n v="0"/>
    <n v="0"/>
    <n v="0"/>
    <n v="0"/>
    <n v="0"/>
    <n v="0"/>
    <n v="0"/>
    <n v="0"/>
    <m/>
    <s v="Decodon sp."/>
  </r>
  <r>
    <s v="Dryas octopetala L."/>
    <x v="8"/>
    <n v="0"/>
    <n v="0"/>
    <n v="0"/>
    <n v="0"/>
    <n v="0"/>
    <n v="0"/>
    <n v="1"/>
    <n v="1"/>
    <n v="0"/>
    <n v="0"/>
    <n v="0"/>
    <n v="0"/>
    <n v="0"/>
    <n v="0"/>
    <n v="0"/>
    <n v="1"/>
    <m/>
    <s v="Dryas octopetala"/>
  </r>
  <r>
    <s v="Dryas octopetala L."/>
    <x v="7"/>
    <n v="0"/>
    <n v="0"/>
    <n v="0"/>
    <n v="0"/>
    <n v="0"/>
    <n v="0"/>
    <n v="1"/>
    <n v="1"/>
    <n v="0"/>
    <n v="0"/>
    <n v="0"/>
    <n v="0"/>
    <n v="0"/>
    <n v="0"/>
    <n v="0"/>
    <n v="1"/>
    <m/>
    <s v="Dryas octopetala"/>
  </r>
  <r>
    <s v="Empetrum nigrum"/>
    <x v="9"/>
    <n v="0"/>
    <n v="0"/>
    <n v="1"/>
    <n v="1"/>
    <n v="0"/>
    <n v="1"/>
    <n v="1"/>
    <n v="0"/>
    <n v="0"/>
    <n v="0"/>
    <n v="0"/>
    <n v="0"/>
    <n v="0"/>
    <n v="0"/>
    <n v="0"/>
    <n v="0"/>
    <s v="found everywhere in Iceland (also ET)"/>
    <s v="Empetrum nigrum"/>
  </r>
  <r>
    <s v="Ephedra distachya L."/>
    <x v="4"/>
    <n v="0"/>
    <n v="1"/>
    <n v="1"/>
    <n v="0"/>
    <n v="0"/>
    <n v="1"/>
    <n v="0"/>
    <n v="0"/>
    <n v="0"/>
    <n v="0"/>
    <n v="0"/>
    <n v="0"/>
    <n v="0"/>
    <n v="0"/>
    <n v="0"/>
    <n v="0"/>
    <s v="maybe Cfa/Dfa?! ASK THOMAS"/>
    <s v="Ephedra sp."/>
  </r>
  <r>
    <s v="Epilobium [genus]"/>
    <x v="1"/>
    <n v="0"/>
    <n v="0"/>
    <n v="1"/>
    <n v="1"/>
    <n v="0"/>
    <n v="1"/>
    <n v="1"/>
    <n v="0"/>
    <n v="0"/>
    <n v="0"/>
    <n v="0"/>
    <n v="0"/>
    <n v="0"/>
    <n v="0"/>
    <n v="0"/>
    <n v="1"/>
    <s v="based on 19 spp."/>
    <s v="Epilobium sp."/>
  </r>
  <r>
    <s v="Euphorbia cyparissias L."/>
    <x v="1"/>
    <n v="0"/>
    <n v="0"/>
    <n v="1"/>
    <n v="0"/>
    <n v="0"/>
    <n v="1"/>
    <n v="0"/>
    <n v="0"/>
    <n v="0"/>
    <n v="0"/>
    <n v="0"/>
    <n v="0"/>
    <n v="0"/>
    <n v="0"/>
    <n v="0"/>
    <n v="0"/>
    <m/>
    <s v="Euphorbia sp."/>
  </r>
  <r>
    <s v="Fagus crenata Blume"/>
    <x v="0"/>
    <n v="0"/>
    <n v="0"/>
    <n v="1"/>
    <n v="0"/>
    <n v="0"/>
    <n v="1"/>
    <n v="0"/>
    <n v="0"/>
    <n v="0"/>
    <n v="0"/>
    <n v="0"/>
    <n v="0"/>
    <n v="0"/>
    <n v="0"/>
    <n v="0"/>
    <n v="0"/>
    <s v="rarely ext. into Cfa"/>
    <s v="Fagus friedrichii"/>
  </r>
  <r>
    <s v="Fagus grandifolia Ehrhart"/>
    <x v="0"/>
    <n v="0"/>
    <n v="1"/>
    <n v="1"/>
    <n v="0"/>
    <n v="0"/>
    <n v="1"/>
    <n v="0"/>
    <n v="0"/>
    <n v="0"/>
    <n v="0"/>
    <n v="0"/>
    <n v="0"/>
    <n v="0"/>
    <n v="0"/>
    <n v="0"/>
    <n v="0"/>
    <m/>
    <s v="Fagus friedrichii"/>
  </r>
  <r>
    <s v="Fagus longipetiolata Seemen"/>
    <x v="5"/>
    <n v="0"/>
    <n v="1"/>
    <n v="0"/>
    <n v="0"/>
    <n v="0"/>
    <n v="0"/>
    <n v="0"/>
    <n v="0"/>
    <n v="0"/>
    <n v="0"/>
    <n v="0"/>
    <n v="0"/>
    <n v="0"/>
    <n v="0"/>
    <n v="0"/>
    <n v="0"/>
    <m/>
    <s v="Fagus gussonii"/>
  </r>
  <r>
    <s v="Fagus longipetiolata Seemen"/>
    <x v="3"/>
    <n v="0"/>
    <n v="1"/>
    <n v="0"/>
    <n v="0"/>
    <n v="0"/>
    <n v="0"/>
    <n v="0"/>
    <n v="0"/>
    <n v="0"/>
    <n v="0"/>
    <n v="0"/>
    <n v="0"/>
    <n v="0"/>
    <n v="0"/>
    <n v="0"/>
    <n v="0"/>
    <m/>
    <s v="Fagus gussonii"/>
  </r>
  <r>
    <s v="Fagus sylvatica s.l."/>
    <x v="3"/>
    <n v="0"/>
    <n v="1"/>
    <n v="1"/>
    <n v="0"/>
    <n v="0"/>
    <n v="1"/>
    <n v="0"/>
    <n v="0"/>
    <n v="0"/>
    <n v="0"/>
    <n v="0"/>
    <n v="0"/>
    <n v="0"/>
    <n v="0"/>
    <n v="0"/>
    <n v="0"/>
    <m/>
    <s v="Fagus gussonii"/>
  </r>
  <r>
    <s v="Fagus sylvatica s.l."/>
    <x v="5"/>
    <n v="0"/>
    <n v="1"/>
    <n v="1"/>
    <n v="0"/>
    <n v="0"/>
    <n v="1"/>
    <n v="0"/>
    <n v="0"/>
    <n v="0"/>
    <n v="0"/>
    <n v="0"/>
    <n v="0"/>
    <n v="0"/>
    <n v="0"/>
    <n v="0"/>
    <n v="0"/>
    <m/>
    <s v="Fagus gussonii"/>
  </r>
  <r>
    <s v="Fagus longipetiolata Seemen"/>
    <x v="6"/>
    <n v="0"/>
    <n v="1"/>
    <n v="0"/>
    <n v="0"/>
    <n v="0"/>
    <n v="0"/>
    <n v="0"/>
    <n v="0"/>
    <n v="0"/>
    <n v="0"/>
    <n v="0"/>
    <n v="0"/>
    <n v="0"/>
    <n v="0"/>
    <n v="0"/>
    <n v="0"/>
    <m/>
    <s v="Fagus sp."/>
  </r>
  <r>
    <s v="Fagus sylvatica s.l."/>
    <x v="6"/>
    <n v="0"/>
    <n v="1"/>
    <n v="1"/>
    <n v="0"/>
    <n v="0"/>
    <n v="1"/>
    <n v="0"/>
    <n v="0"/>
    <n v="0"/>
    <n v="0"/>
    <n v="0"/>
    <n v="0"/>
    <n v="0"/>
    <n v="0"/>
    <n v="0"/>
    <n v="0"/>
    <m/>
    <s v="Fagus sp."/>
  </r>
  <r>
    <s v="Filipendula [genus]"/>
    <x v="1"/>
    <n v="0"/>
    <n v="0"/>
    <n v="1"/>
    <n v="1"/>
    <n v="0"/>
    <n v="1"/>
    <n v="1"/>
    <n v="0"/>
    <n v="0"/>
    <n v="0"/>
    <n v="0"/>
    <n v="0"/>
    <n v="0"/>
    <n v="0"/>
    <n v="0"/>
    <n v="0"/>
    <m/>
    <s v="Filipendula sp."/>
  </r>
  <r>
    <s v="Fragaria [genus]"/>
    <x v="7"/>
    <n v="0"/>
    <n v="0"/>
    <n v="1"/>
    <n v="1"/>
    <n v="0"/>
    <n v="1"/>
    <n v="1"/>
    <n v="0"/>
    <n v="0"/>
    <n v="0"/>
    <n v="0"/>
    <n v="0"/>
    <n v="0"/>
    <n v="0"/>
    <n v="0"/>
    <n v="0"/>
    <s v="3 spp.; F. vesca extending into Cfc/Dfc (Iceland, Russia, 0_x000a_rth America)"/>
    <s v="Fragaria sp. 1"/>
  </r>
  <r>
    <s v="Fragaria [genus]"/>
    <x v="1"/>
    <n v="0"/>
    <n v="0"/>
    <n v="1"/>
    <n v="1"/>
    <n v="0"/>
    <n v="1"/>
    <n v="1"/>
    <n v="0"/>
    <n v="0"/>
    <n v="0"/>
    <n v="0"/>
    <n v="0"/>
    <n v="0"/>
    <n v="0"/>
    <n v="0"/>
    <n v="0"/>
    <s v="3 spp.; F. vesca extending into Cfc/Dfc (Iceland, Russia, 0_x000a_rth America)"/>
    <s v="Fragaria sp. 1, 2"/>
  </r>
  <r>
    <s v="Galium [genus]"/>
    <x v="8"/>
    <n v="0"/>
    <n v="0"/>
    <n v="1"/>
    <n v="1"/>
    <n v="0"/>
    <n v="1"/>
    <n v="1"/>
    <n v="0"/>
    <n v="0"/>
    <n v="0"/>
    <n v="0"/>
    <n v="0"/>
    <n v="0"/>
    <n v="0"/>
    <n v="1"/>
    <n v="0"/>
    <s v="based on 16 spp; incl. mts of S. Spain/Maroc (functionally Csb)"/>
    <s v="Galium sp."/>
  </r>
  <r>
    <s v="Ginkgo biloba L."/>
    <x v="6"/>
    <n v="0"/>
    <n v="1"/>
    <n v="1"/>
    <n v="0"/>
    <n v="0"/>
    <n v="0"/>
    <n v="0"/>
    <n v="0"/>
    <n v="0"/>
    <n v="0"/>
    <n v="0"/>
    <n v="0"/>
    <n v="0"/>
    <n v="0"/>
    <n v="0"/>
    <n v="0"/>
    <m/>
    <s v="Ginkgo sp."/>
  </r>
  <r>
    <s v="Glyptostrobus pensilis (Staunton ex D.Don) K.Koch"/>
    <x v="0"/>
    <n v="0"/>
    <n v="1"/>
    <n v="0"/>
    <n v="0"/>
    <n v="0"/>
    <n v="0"/>
    <n v="0"/>
    <n v="0"/>
    <n v="1"/>
    <n v="0"/>
    <n v="0"/>
    <n v="0"/>
    <n v="0"/>
    <n v="0"/>
    <n v="0"/>
    <n v="0"/>
    <s v="restr. distr."/>
    <s v="Glyptostrobus europaeus"/>
  </r>
  <r>
    <s v="Glyptostrobus pensilis (Staunton ex D.Don) K.Koch"/>
    <x v="4"/>
    <n v="0"/>
    <n v="1"/>
    <n v="0"/>
    <n v="0"/>
    <n v="0"/>
    <n v="0"/>
    <n v="0"/>
    <n v="0"/>
    <n v="1"/>
    <n v="0"/>
    <n v="0"/>
    <n v="0"/>
    <n v="0"/>
    <n v="0"/>
    <n v="0"/>
    <n v="0"/>
    <s v="restr. distr."/>
    <s v="Glyptostrobus sp."/>
  </r>
  <r>
    <s v="Ilex aquifolium L."/>
    <x v="0"/>
    <n v="0"/>
    <n v="0"/>
    <n v="1"/>
    <n v="0"/>
    <n v="0"/>
    <n v="0"/>
    <n v="0"/>
    <n v="0"/>
    <n v="0"/>
    <n v="0"/>
    <n v="0"/>
    <n v="0"/>
    <n v="0"/>
    <n v="0"/>
    <n v="0"/>
    <n v="0"/>
    <s v="extends locally into Cfa"/>
    <s v="Ilex sp. 1"/>
  </r>
  <r>
    <s v="Ilex aquifolium L."/>
    <x v="1"/>
    <n v="0"/>
    <n v="0"/>
    <n v="1"/>
    <n v="0"/>
    <n v="0"/>
    <n v="0"/>
    <n v="0"/>
    <n v="0"/>
    <n v="0"/>
    <n v="0"/>
    <n v="0"/>
    <n v="0"/>
    <n v="0"/>
    <n v="0"/>
    <n v="0"/>
    <n v="0"/>
    <s v="extends locally into Cfa"/>
    <s v="Ilex sp. 1"/>
  </r>
  <r>
    <s v="Ilex aquifolium L."/>
    <x v="4"/>
    <n v="0"/>
    <n v="0"/>
    <n v="1"/>
    <n v="0"/>
    <n v="0"/>
    <n v="0"/>
    <n v="0"/>
    <n v="0"/>
    <n v="0"/>
    <n v="0"/>
    <n v="0"/>
    <n v="0"/>
    <n v="0"/>
    <n v="0"/>
    <n v="0"/>
    <n v="0"/>
    <s v="extends locally into Cfa"/>
    <s v="Ilex sp. 1"/>
  </r>
  <r>
    <s v="Ilex decidua Walt."/>
    <x v="0"/>
    <n v="0"/>
    <n v="1"/>
    <n v="0"/>
    <n v="0"/>
    <n v="0"/>
    <n v="0"/>
    <n v="0"/>
    <n v="0"/>
    <n v="0"/>
    <n v="0"/>
    <n v="0"/>
    <n v="0"/>
    <n v="0"/>
    <n v="0"/>
    <n v="0"/>
    <n v="0"/>
    <m/>
    <s v="Ilex sp. 1"/>
  </r>
  <r>
    <s v="Ilex decidua Walt."/>
    <x v="4"/>
    <n v="0"/>
    <n v="1"/>
    <n v="0"/>
    <n v="0"/>
    <n v="0"/>
    <n v="0"/>
    <n v="0"/>
    <n v="0"/>
    <n v="0"/>
    <n v="0"/>
    <n v="0"/>
    <n v="0"/>
    <n v="0"/>
    <n v="0"/>
    <n v="0"/>
    <n v="0"/>
    <m/>
    <s v="Ilex sp. 1"/>
  </r>
  <r>
    <s v="Ilex decidua Walt."/>
    <x v="1"/>
    <n v="0"/>
    <n v="1"/>
    <n v="0"/>
    <n v="0"/>
    <n v="0"/>
    <n v="0"/>
    <n v="0"/>
    <n v="0"/>
    <n v="0"/>
    <n v="0"/>
    <n v="0"/>
    <n v="0"/>
    <n v="0"/>
    <n v="0"/>
    <n v="0"/>
    <n v="0"/>
    <m/>
    <s v="Ilex sp. 1"/>
  </r>
  <r>
    <s v="Ilex opaca Aiton"/>
    <x v="1"/>
    <n v="0"/>
    <n v="1"/>
    <n v="0"/>
    <n v="0"/>
    <n v="0"/>
    <n v="0"/>
    <n v="0"/>
    <n v="0"/>
    <n v="0"/>
    <n v="0"/>
    <n v="0"/>
    <n v="0"/>
    <n v="0"/>
    <n v="0"/>
    <n v="0"/>
    <n v="0"/>
    <m/>
    <s v="Ilex sp. 1"/>
  </r>
  <r>
    <s v="Ilex opaca Aiton"/>
    <x v="4"/>
    <n v="0"/>
    <n v="1"/>
    <n v="0"/>
    <n v="0"/>
    <n v="0"/>
    <n v="0"/>
    <n v="0"/>
    <n v="0"/>
    <n v="0"/>
    <n v="0"/>
    <n v="0"/>
    <n v="0"/>
    <n v="0"/>
    <n v="0"/>
    <n v="0"/>
    <n v="0"/>
    <m/>
    <s v="Ilex sp. 1"/>
  </r>
  <r>
    <s v="Ilex opaca Aiton"/>
    <x v="0"/>
    <n v="0"/>
    <n v="1"/>
    <n v="0"/>
    <n v="0"/>
    <n v="0"/>
    <n v="0"/>
    <n v="0"/>
    <n v="0"/>
    <n v="0"/>
    <n v="0"/>
    <n v="0"/>
    <n v="0"/>
    <n v="0"/>
    <n v="0"/>
    <n v="0"/>
    <n v="0"/>
    <m/>
    <s v="Ilex sp. 1"/>
  </r>
  <r>
    <s v="Ilex aquifolium L."/>
    <x v="5"/>
    <n v="0"/>
    <n v="0"/>
    <n v="1"/>
    <n v="0"/>
    <n v="0"/>
    <n v="0"/>
    <n v="0"/>
    <n v="0"/>
    <n v="0"/>
    <n v="0"/>
    <n v="0"/>
    <n v="0"/>
    <n v="0"/>
    <n v="0"/>
    <n v="0"/>
    <n v="0"/>
    <s v="extends locally into Cfa"/>
    <s v="Ilex sp. 2"/>
  </r>
  <r>
    <s v="Ilex decidua Walt."/>
    <x v="5"/>
    <n v="0"/>
    <n v="1"/>
    <n v="0"/>
    <n v="0"/>
    <n v="0"/>
    <n v="0"/>
    <n v="0"/>
    <n v="0"/>
    <n v="0"/>
    <n v="0"/>
    <n v="0"/>
    <n v="0"/>
    <n v="0"/>
    <n v="0"/>
    <n v="0"/>
    <n v="0"/>
    <m/>
    <s v="Ilex sp. 2"/>
  </r>
  <r>
    <s v="Ilex opaca Aiton"/>
    <x v="5"/>
    <n v="0"/>
    <n v="1"/>
    <n v="0"/>
    <n v="0"/>
    <n v="0"/>
    <n v="0"/>
    <n v="0"/>
    <n v="0"/>
    <n v="0"/>
    <n v="0"/>
    <n v="0"/>
    <n v="0"/>
    <n v="0"/>
    <n v="0"/>
    <n v="0"/>
    <n v="0"/>
    <m/>
    <s v="Ilex sp. 2"/>
  </r>
  <r>
    <s v="Juniperus [genus]"/>
    <x v="0"/>
    <n v="0"/>
    <n v="1"/>
    <n v="1"/>
    <n v="1"/>
    <n v="1"/>
    <n v="1"/>
    <n v="1"/>
    <n v="0"/>
    <n v="0"/>
    <n v="0"/>
    <n v="0"/>
    <n v="1"/>
    <n v="0"/>
    <n v="1"/>
    <n v="1"/>
    <n v="1"/>
    <s v="most species in (b) c climates"/>
    <s v="Juniperus"/>
  </r>
  <r>
    <s v="Kobresia [genus]"/>
    <x v="7"/>
    <n v="0"/>
    <n v="0"/>
    <n v="0"/>
    <n v="1"/>
    <n v="0"/>
    <n v="0"/>
    <n v="0"/>
    <n v="0"/>
    <n v="0"/>
    <n v="0"/>
    <n v="0"/>
    <n v="0"/>
    <n v="0"/>
    <n v="0"/>
    <n v="0"/>
    <n v="1"/>
    <s v="K. myosuroides, K. simpliciuscula"/>
    <s v="Kobresia sp."/>
  </r>
  <r>
    <s v="Kobresia [genus]"/>
    <x v="1"/>
    <n v="0"/>
    <n v="0"/>
    <n v="0"/>
    <n v="1"/>
    <n v="0"/>
    <n v="0"/>
    <n v="0"/>
    <n v="0"/>
    <n v="0"/>
    <n v="0"/>
    <n v="0"/>
    <n v="0"/>
    <n v="0"/>
    <n v="0"/>
    <n v="0"/>
    <n v="1"/>
    <s v="K. myosuroides, K. simpliciuscula"/>
    <s v="Kobresia sp."/>
  </r>
  <r>
    <s v="Larix [genus]"/>
    <x v="6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  <s v="Larix sp."/>
  </r>
  <r>
    <s v="Larix [genus]"/>
    <x v="1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  <s v="Larix sp."/>
  </r>
  <r>
    <s v="Larix [genus]"/>
    <x v="5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  <s v="Larix sp."/>
  </r>
  <r>
    <s v="Larix [genus]"/>
    <x v="3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  <s v="Larix sp."/>
  </r>
  <r>
    <s v="Laurus 0_x000a_bilis"/>
    <x v="4"/>
    <n v="0"/>
    <n v="1"/>
    <n v="0"/>
    <n v="0"/>
    <n v="0"/>
    <n v="0"/>
    <n v="0"/>
    <n v="0"/>
    <n v="0"/>
    <n v="0"/>
    <n v="0"/>
    <n v="0"/>
    <n v="0"/>
    <n v="1"/>
    <n v="0"/>
    <n v="0"/>
    <m/>
    <s v="Laurophyllum sp. (Laurus)"/>
  </r>
  <r>
    <s v="Lemna [genus]"/>
    <x v="4"/>
    <n v="1"/>
    <n v="1"/>
    <n v="1"/>
    <n v="0"/>
    <n v="1"/>
    <n v="1"/>
    <n v="0"/>
    <n v="0"/>
    <n v="1"/>
    <n v="1"/>
    <n v="1"/>
    <n v="1"/>
    <n v="0"/>
    <n v="0"/>
    <n v="0"/>
    <n v="0"/>
    <s v="based on 3 spp."/>
    <s v="Lemna sp."/>
  </r>
  <r>
    <s v="Lemna [genus]"/>
    <x v="4"/>
    <n v="1"/>
    <n v="1"/>
    <n v="1"/>
    <n v="0"/>
    <n v="1"/>
    <n v="1"/>
    <n v="0"/>
    <n v="0"/>
    <n v="1"/>
    <n v="1"/>
    <n v="1"/>
    <n v="1"/>
    <n v="0"/>
    <n v="0"/>
    <n v="0"/>
    <n v="0"/>
    <s v="based on 3 spp."/>
    <s v="Lemna sp."/>
  </r>
  <r>
    <s v="Liriodendron chinense (Hemsl.) Sarg."/>
    <x v="4"/>
    <n v="0"/>
    <n v="1"/>
    <n v="0"/>
    <n v="0"/>
    <n v="0"/>
    <n v="0"/>
    <n v="0"/>
    <n v="0"/>
    <n v="0"/>
    <n v="0"/>
    <n v="0"/>
    <n v="0"/>
    <n v="0"/>
    <n v="0"/>
    <n v="0"/>
    <n v="0"/>
    <m/>
    <s v="Liriodendron procaccinii"/>
  </r>
  <r>
    <s v="Liriodendron tulipifera L."/>
    <x v="4"/>
    <n v="0"/>
    <n v="1"/>
    <n v="0"/>
    <n v="0"/>
    <n v="0"/>
    <n v="0"/>
    <n v="0"/>
    <n v="0"/>
    <n v="0"/>
    <n v="0"/>
    <n v="0"/>
    <n v="0"/>
    <n v="0"/>
    <n v="0"/>
    <n v="0"/>
    <n v="0"/>
    <m/>
    <s v="Liriodendron procaccinii"/>
  </r>
  <r>
    <s v="Lonicera xylosteum L."/>
    <x v="0"/>
    <n v="0"/>
    <n v="0"/>
    <n v="1"/>
    <n v="0"/>
    <n v="0"/>
    <n v="1"/>
    <n v="0"/>
    <n v="0"/>
    <n v="0"/>
    <n v="0"/>
    <n v="0"/>
    <n v="0"/>
    <n v="0"/>
    <n v="0"/>
    <n v="0"/>
    <n v="0"/>
    <s v="0_x000a_ MAP FOUND!"/>
    <s v="Lonicera sp."/>
  </r>
  <r>
    <s v="Lonicera xylosteum L."/>
    <x v="4"/>
    <n v="0"/>
    <n v="0"/>
    <n v="1"/>
    <n v="0"/>
    <n v="0"/>
    <n v="1"/>
    <n v="0"/>
    <n v="0"/>
    <n v="0"/>
    <n v="0"/>
    <n v="0"/>
    <n v="0"/>
    <n v="0"/>
    <n v="0"/>
    <n v="0"/>
    <n v="0"/>
    <s v="0_x000a_ MAP FOUND!"/>
    <s v="Lonicera sp. 1"/>
  </r>
  <r>
    <s v="Lonicera xylosteum L."/>
    <x v="6"/>
    <n v="0"/>
    <n v="0"/>
    <n v="1"/>
    <n v="0"/>
    <n v="0"/>
    <n v="1"/>
    <n v="0"/>
    <n v="0"/>
    <n v="0"/>
    <n v="0"/>
    <n v="0"/>
    <n v="0"/>
    <n v="0"/>
    <n v="0"/>
    <n v="0"/>
    <n v="0"/>
    <s v="0_x000a_ MAP FOUND!"/>
    <s v="Lonicera sp. 1, 2"/>
  </r>
  <r>
    <s v="Lycopodiella [genus]"/>
    <x v="1"/>
    <n v="1"/>
    <n v="1"/>
    <n v="1"/>
    <n v="0"/>
    <n v="1"/>
    <n v="1"/>
    <n v="0"/>
    <n v="0"/>
    <n v="1"/>
    <n v="1"/>
    <n v="0"/>
    <n v="0"/>
    <n v="0"/>
    <n v="0"/>
    <n v="0"/>
    <n v="0"/>
    <m/>
    <s v="Lycopodiella sp."/>
  </r>
  <r>
    <s v="Lycopodiella [genus]"/>
    <x v="5"/>
    <n v="1"/>
    <n v="1"/>
    <n v="1"/>
    <n v="0"/>
    <n v="1"/>
    <n v="1"/>
    <n v="0"/>
    <n v="0"/>
    <n v="1"/>
    <n v="1"/>
    <n v="0"/>
    <n v="0"/>
    <n v="0"/>
    <n v="0"/>
    <n v="0"/>
    <n v="0"/>
    <m/>
    <s v="Lycopodiella sp."/>
  </r>
  <r>
    <s v="Mag0_x000a_lia [genus]"/>
    <x v="4"/>
    <n v="1"/>
    <n v="1"/>
    <n v="1"/>
    <n v="0"/>
    <n v="0"/>
    <n v="0"/>
    <n v="0"/>
    <n v="0"/>
    <n v="1"/>
    <n v="1"/>
    <n v="0"/>
    <n v="0"/>
    <n v="0"/>
    <n v="0"/>
    <n v="0"/>
    <n v="0"/>
    <s v="One sp. extending into Great Lake area (Dfb)"/>
    <s v="Mag0_x000a_lia sp."/>
  </r>
  <r>
    <s v="Menyanthes trifoliata L."/>
    <x v="7"/>
    <n v="0"/>
    <n v="0"/>
    <n v="1"/>
    <n v="1"/>
    <n v="0"/>
    <n v="1"/>
    <n v="1"/>
    <n v="0"/>
    <n v="0"/>
    <n v="0"/>
    <n v="0"/>
    <n v="0"/>
    <n v="0"/>
    <n v="0"/>
    <n v="0"/>
    <n v="0"/>
    <m/>
    <s v="Menyanthes sp."/>
  </r>
  <r>
    <s v="Menyanthes trifoliata L."/>
    <x v="2"/>
    <n v="0"/>
    <n v="0"/>
    <n v="1"/>
    <n v="1"/>
    <n v="0"/>
    <n v="1"/>
    <n v="1"/>
    <n v="0"/>
    <n v="0"/>
    <n v="0"/>
    <n v="0"/>
    <n v="0"/>
    <n v="0"/>
    <n v="0"/>
    <n v="0"/>
    <n v="0"/>
    <m/>
    <s v="Menyanthes sp."/>
  </r>
  <r>
    <s v="Menyanthes trifoliata L."/>
    <x v="8"/>
    <n v="0"/>
    <n v="0"/>
    <n v="1"/>
    <n v="1"/>
    <n v="0"/>
    <n v="1"/>
    <n v="1"/>
    <n v="0"/>
    <n v="0"/>
    <n v="0"/>
    <n v="0"/>
    <n v="0"/>
    <n v="0"/>
    <n v="0"/>
    <n v="0"/>
    <n v="0"/>
    <m/>
    <s v="Menyanthes sp."/>
  </r>
  <r>
    <s v="Menyanthes trifoliata L."/>
    <x v="1"/>
    <n v="0"/>
    <n v="0"/>
    <n v="1"/>
    <n v="1"/>
    <n v="0"/>
    <n v="1"/>
    <n v="1"/>
    <n v="0"/>
    <n v="0"/>
    <n v="0"/>
    <n v="0"/>
    <n v="0"/>
    <n v="0"/>
    <n v="0"/>
    <n v="0"/>
    <n v="0"/>
    <m/>
    <s v="Menyanthes sp."/>
  </r>
  <r>
    <s v="Mercurialis perennis L."/>
    <x v="9"/>
    <n v="0"/>
    <n v="0"/>
    <n v="1"/>
    <n v="0"/>
    <n v="0"/>
    <n v="1"/>
    <n v="0"/>
    <n v="0"/>
    <n v="0"/>
    <n v="0"/>
    <n v="0"/>
    <n v="0"/>
    <n v="0"/>
    <n v="0"/>
    <n v="0"/>
    <n v="0"/>
    <m/>
    <s v="Mercurialis perennis"/>
  </r>
  <r>
    <s v="Myrica gale"/>
    <x v="5"/>
    <n v="0"/>
    <n v="0"/>
    <n v="1"/>
    <n v="1"/>
    <n v="0"/>
    <n v="1"/>
    <n v="1"/>
    <n v="0"/>
    <n v="0"/>
    <n v="0"/>
    <n v="0"/>
    <n v="0"/>
    <n v="0"/>
    <n v="0"/>
    <n v="0"/>
    <n v="0"/>
    <m/>
    <s v="Myrica sp."/>
  </r>
  <r>
    <s v="Myrica gale"/>
    <x v="7"/>
    <n v="0"/>
    <n v="0"/>
    <n v="1"/>
    <n v="1"/>
    <n v="0"/>
    <n v="1"/>
    <n v="1"/>
    <n v="0"/>
    <n v="0"/>
    <n v="0"/>
    <n v="0"/>
    <n v="0"/>
    <n v="0"/>
    <n v="0"/>
    <n v="0"/>
    <n v="0"/>
    <m/>
    <s v="Myrica sp."/>
  </r>
  <r>
    <s v="Myrica gale"/>
    <x v="1"/>
    <n v="0"/>
    <n v="0"/>
    <n v="1"/>
    <n v="1"/>
    <n v="0"/>
    <n v="1"/>
    <n v="1"/>
    <n v="0"/>
    <n v="0"/>
    <n v="0"/>
    <n v="0"/>
    <n v="0"/>
    <n v="0"/>
    <n v="0"/>
    <n v="0"/>
    <n v="0"/>
    <m/>
    <s v="Myrica sp."/>
  </r>
  <r>
    <s v="Myrica pensylvanica Loisel."/>
    <x v="5"/>
    <n v="0"/>
    <n v="1"/>
    <n v="1"/>
    <n v="0"/>
    <n v="0"/>
    <n v="0"/>
    <n v="0"/>
    <n v="0"/>
    <n v="0"/>
    <n v="0"/>
    <n v="0"/>
    <n v="0"/>
    <n v="0"/>
    <n v="0"/>
    <n v="0"/>
    <n v="0"/>
    <s v="restr. distr.; coast of New England"/>
    <s v="Myrica sp."/>
  </r>
  <r>
    <s v="Nuphar [genus]"/>
    <x v="2"/>
    <n v="0"/>
    <n v="0"/>
    <n v="1"/>
    <n v="0"/>
    <n v="0"/>
    <n v="1"/>
    <n v="1"/>
    <n v="0"/>
    <n v="0"/>
    <n v="0"/>
    <n v="0"/>
    <n v="0"/>
    <n v="0"/>
    <n v="0"/>
    <n v="0"/>
    <n v="0"/>
    <m/>
    <s v="Nuphar sp."/>
  </r>
  <r>
    <s v="Osmunda regalis L."/>
    <x v="6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  <s v="Osmunda parschlugiana"/>
  </r>
  <r>
    <s v="Osmunda regalis L."/>
    <x v="4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  <s v="Osmunda parschlugiana"/>
  </r>
  <r>
    <s v="Osmunda regalis L."/>
    <x v="1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  <s v="Osmunda sp."/>
  </r>
  <r>
    <s v="Osmunda regalis L."/>
    <x v="7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  <s v="Osmunda sp."/>
  </r>
  <r>
    <s v="Osmunda regalis L."/>
    <x v="9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  <s v="Osmunda sp."/>
  </r>
  <r>
    <s v="Osmunda regalis L."/>
    <x v="5"/>
    <n v="0"/>
    <n v="1"/>
    <n v="1"/>
    <n v="0"/>
    <n v="1"/>
    <n v="0"/>
    <n v="0"/>
    <n v="0"/>
    <n v="0"/>
    <n v="0"/>
    <n v="0"/>
    <n v="0"/>
    <n v="0"/>
    <n v="0"/>
    <n v="1"/>
    <n v="0"/>
    <s v="up to Great Lakes/Hokkaido"/>
    <s v="Osmunda sp."/>
  </r>
  <r>
    <s v="Parthe0_x000a_cissus heterophylla (Blume) Merr."/>
    <x v="6"/>
    <n v="0"/>
    <n v="1"/>
    <n v="1"/>
    <n v="0"/>
    <n v="0"/>
    <n v="0"/>
    <n v="0"/>
    <n v="0"/>
    <n v="0"/>
    <n v="1"/>
    <n v="0"/>
    <n v="0"/>
    <n v="0"/>
    <n v="0"/>
    <n v="0"/>
    <n v="0"/>
    <s v="syn. Ampelopsis bodinieri (H. Léveillé &amp; Vaniot) Rehder"/>
    <s v="Parthe0_x000a_cissus sp."/>
  </r>
  <r>
    <s v="Parthe0_x000a_cissus laetevirens Rehder"/>
    <x v="0"/>
    <n v="0"/>
    <n v="1"/>
    <n v="0"/>
    <n v="0"/>
    <n v="0"/>
    <n v="0"/>
    <n v="0"/>
    <n v="0"/>
    <n v="0"/>
    <n v="0"/>
    <n v="0"/>
    <n v="0"/>
    <n v="0"/>
    <n v="0"/>
    <n v="0"/>
    <n v="0"/>
    <s v="restr. distr."/>
    <s v="Parthe0_x000a_cissus sp."/>
  </r>
  <r>
    <s v="Parthe0_x000a_cissus quinquefolia (L.) Planch."/>
    <x v="0"/>
    <n v="0"/>
    <n v="1"/>
    <n v="1"/>
    <n v="0"/>
    <n v="1"/>
    <n v="1"/>
    <n v="0"/>
    <n v="0"/>
    <n v="0"/>
    <n v="0"/>
    <n v="0"/>
    <n v="0"/>
    <n v="0"/>
    <n v="0"/>
    <n v="0"/>
    <n v="0"/>
    <m/>
    <s v="Parthe0_x000a_cissus sp."/>
  </r>
  <r>
    <s v="Parthe0_x000a_cissus quinquefolia (L.) Planch."/>
    <x v="6"/>
    <n v="0"/>
    <n v="1"/>
    <n v="1"/>
    <n v="0"/>
    <n v="1"/>
    <n v="1"/>
    <n v="0"/>
    <n v="0"/>
    <n v="0"/>
    <n v="0"/>
    <n v="0"/>
    <n v="0"/>
    <n v="0"/>
    <n v="0"/>
    <n v="0"/>
    <n v="0"/>
    <m/>
    <s v="Parthe0_x000a_cissus sp."/>
  </r>
  <r>
    <s v="Persicaria amphibia (L.) Gray"/>
    <x v="3"/>
    <n v="0"/>
    <n v="0"/>
    <n v="1"/>
    <n v="0"/>
    <n v="0"/>
    <n v="1"/>
    <n v="0"/>
    <n v="0"/>
    <n v="0"/>
    <n v="0"/>
    <n v="0"/>
    <n v="0"/>
    <n v="0"/>
    <n v="0"/>
    <n v="1"/>
    <n v="0"/>
    <s v="plant of wetlands"/>
    <s v="Persicaria sp. aff. P. amphibia"/>
  </r>
  <r>
    <s v="Persicaria amphibia (L.) Gray"/>
    <x v="1"/>
    <n v="0"/>
    <n v="0"/>
    <n v="1"/>
    <n v="0"/>
    <n v="0"/>
    <n v="1"/>
    <n v="0"/>
    <n v="0"/>
    <n v="0"/>
    <n v="0"/>
    <n v="0"/>
    <n v="0"/>
    <n v="0"/>
    <n v="0"/>
    <n v="1"/>
    <n v="0"/>
    <s v="distribution entirely determined by thermal gradients"/>
    <s v="Persicaria sp. aff. P. amphibia"/>
  </r>
  <r>
    <s v="Picea [genus]"/>
    <x v="6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  <s v="Picea sect. Picea"/>
  </r>
  <r>
    <s v="Picea [genus]"/>
    <x v="4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  <s v="Picea sect. Picea"/>
  </r>
  <r>
    <s v="Picea [genus]"/>
    <x v="3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  <s v="Picea sect. Picea"/>
  </r>
  <r>
    <s v="Picea [genus]"/>
    <x v="2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  <s v="Picea sect. Picea"/>
  </r>
  <r>
    <s v="Picea [genus]"/>
    <x v="5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  <s v="Picea sect. Picea"/>
  </r>
  <r>
    <s v="Picea [genus]"/>
    <x v="1"/>
    <n v="0"/>
    <n v="0"/>
    <n v="0"/>
    <n v="0"/>
    <n v="0"/>
    <n v="1"/>
    <n v="1"/>
    <n v="0"/>
    <n v="0"/>
    <n v="0"/>
    <n v="0"/>
    <n v="1"/>
    <n v="1"/>
    <n v="0"/>
    <n v="0"/>
    <n v="0"/>
    <s v="some spp. extending locally into Cfb (B.C.,Taiwan)"/>
    <s v="Picea sp."/>
  </r>
  <r>
    <s v="Plantago coro0_x000a_pus L."/>
    <x v="1"/>
    <n v="0"/>
    <n v="0"/>
    <n v="0"/>
    <n v="0"/>
    <n v="0"/>
    <n v="0"/>
    <n v="0"/>
    <n v="0"/>
    <n v="0"/>
    <n v="0"/>
    <n v="0"/>
    <n v="0"/>
    <n v="0"/>
    <n v="1"/>
    <n v="1"/>
    <n v="0"/>
    <s v="also along European coasts (Cfb), extends into Csb (Iberian Peninsula)"/>
    <s v="Plantago coro0_x000a_pus"/>
  </r>
  <r>
    <s v="Plantago coro0_x000a_pus L."/>
    <x v="9"/>
    <n v="0"/>
    <n v="0"/>
    <n v="0"/>
    <n v="0"/>
    <n v="0"/>
    <n v="0"/>
    <n v="0"/>
    <n v="0"/>
    <n v="0"/>
    <n v="0"/>
    <n v="0"/>
    <n v="0"/>
    <n v="0"/>
    <n v="1"/>
    <n v="1"/>
    <n v="0"/>
    <s v="also along European coasts (Cfb), extends into Csb (Iberian Peninsula)"/>
    <s v="Plantago coro0_x000a_pus"/>
  </r>
  <r>
    <s v="Platanus occidentalis L."/>
    <x v="0"/>
    <n v="0"/>
    <n v="1"/>
    <n v="0"/>
    <n v="0"/>
    <n v="1"/>
    <n v="0"/>
    <n v="0"/>
    <n v="0"/>
    <n v="0"/>
    <n v="0"/>
    <n v="0"/>
    <n v="0"/>
    <n v="0"/>
    <n v="0"/>
    <n v="0"/>
    <n v="0"/>
    <m/>
    <s v="Platanus leucophylla"/>
  </r>
  <r>
    <s v="Platanus occidentalis L."/>
    <x v="4"/>
    <n v="0"/>
    <n v="1"/>
    <n v="0"/>
    <n v="0"/>
    <n v="1"/>
    <n v="0"/>
    <n v="0"/>
    <n v="0"/>
    <n v="0"/>
    <n v="0"/>
    <n v="0"/>
    <n v="0"/>
    <n v="0"/>
    <n v="0"/>
    <n v="0"/>
    <n v="0"/>
    <m/>
    <s v="Platanus sp."/>
  </r>
  <r>
    <s v="Platanus occidentalis L."/>
    <x v="6"/>
    <n v="0"/>
    <n v="1"/>
    <n v="0"/>
    <n v="0"/>
    <n v="1"/>
    <n v="0"/>
    <n v="0"/>
    <n v="0"/>
    <n v="0"/>
    <n v="0"/>
    <n v="0"/>
    <n v="0"/>
    <n v="0"/>
    <n v="0"/>
    <n v="0"/>
    <n v="0"/>
    <m/>
    <s v="Platanus sp."/>
  </r>
  <r>
    <s v="Polygonum aviculare L."/>
    <x v="9"/>
    <n v="0"/>
    <n v="1"/>
    <n v="1"/>
    <n v="1"/>
    <n v="1"/>
    <n v="1"/>
    <n v="1"/>
    <n v="0"/>
    <n v="0"/>
    <n v="0"/>
    <n v="0"/>
    <n v="0"/>
    <n v="0"/>
    <n v="1"/>
    <n v="1"/>
    <n v="0"/>
    <m/>
    <s v="Polygonum aviculare"/>
  </r>
  <r>
    <s v="Polygonum [genus]"/>
    <x v="7"/>
    <n v="0"/>
    <n v="1"/>
    <n v="1"/>
    <n v="1"/>
    <n v="1"/>
    <n v="1"/>
    <n v="1"/>
    <n v="1"/>
    <n v="0"/>
    <n v="0"/>
    <n v="0"/>
    <n v="0"/>
    <n v="0"/>
    <n v="1"/>
    <n v="1"/>
    <n v="1"/>
    <s v="based on 3 spp."/>
    <s v="Polygonum sect. Aco0_x000a_go0_x000a_n sp."/>
  </r>
  <r>
    <s v="Polygonum [genus]"/>
    <x v="6"/>
    <n v="0"/>
    <n v="1"/>
    <n v="1"/>
    <n v="1"/>
    <n v="1"/>
    <n v="1"/>
    <n v="1"/>
    <n v="1"/>
    <n v="0"/>
    <n v="0"/>
    <n v="0"/>
    <n v="0"/>
    <n v="0"/>
    <n v="1"/>
    <n v="1"/>
    <n v="1"/>
    <s v="based on 3 spp."/>
    <s v="Polygonum sect. Aco0_x000a_go0_x000a_nsp."/>
  </r>
  <r>
    <s v="Polygonum viviparum L."/>
    <x v="9"/>
    <n v="0"/>
    <n v="0"/>
    <n v="0"/>
    <n v="1"/>
    <n v="0"/>
    <n v="0"/>
    <n v="1"/>
    <n v="1"/>
    <n v="0"/>
    <n v="0"/>
    <n v="0"/>
    <n v="0"/>
    <n v="0"/>
    <n v="0"/>
    <n v="0"/>
    <n v="1"/>
    <m/>
    <s v="Polygonum viviparum"/>
  </r>
  <r>
    <s v="Polygonum viviparum L."/>
    <x v="1"/>
    <n v="0"/>
    <n v="0"/>
    <n v="0"/>
    <n v="1"/>
    <n v="0"/>
    <n v="0"/>
    <n v="1"/>
    <n v="1"/>
    <n v="0"/>
    <n v="0"/>
    <n v="0"/>
    <n v="0"/>
    <n v="0"/>
    <n v="0"/>
    <n v="0"/>
    <n v="1"/>
    <m/>
    <s v="Polygonum viviparum"/>
  </r>
  <r>
    <s v="Polygonum viviparum L."/>
    <x v="8"/>
    <n v="0"/>
    <n v="0"/>
    <n v="0"/>
    <n v="1"/>
    <n v="0"/>
    <n v="0"/>
    <n v="1"/>
    <n v="1"/>
    <n v="0"/>
    <n v="0"/>
    <n v="0"/>
    <n v="0"/>
    <n v="0"/>
    <n v="0"/>
    <n v="0"/>
    <n v="1"/>
    <m/>
    <s v="Polygonum viviparum"/>
  </r>
  <r>
    <s v="Polygonum viviparum L."/>
    <x v="2"/>
    <n v="0"/>
    <n v="0"/>
    <n v="0"/>
    <n v="1"/>
    <n v="0"/>
    <n v="0"/>
    <n v="1"/>
    <n v="1"/>
    <n v="0"/>
    <n v="0"/>
    <n v="0"/>
    <n v="0"/>
    <n v="0"/>
    <n v="0"/>
    <n v="0"/>
    <n v="1"/>
    <m/>
    <s v="Polygonum viviparum"/>
  </r>
  <r>
    <s v="Polygonum viviparum L."/>
    <x v="7"/>
    <n v="0"/>
    <n v="0"/>
    <n v="0"/>
    <n v="1"/>
    <n v="0"/>
    <n v="0"/>
    <n v="1"/>
    <n v="1"/>
    <n v="0"/>
    <n v="0"/>
    <n v="0"/>
    <n v="0"/>
    <n v="0"/>
    <n v="0"/>
    <n v="0"/>
    <n v="1"/>
    <m/>
    <s v="Polygonum viviparum"/>
  </r>
  <r>
    <s v="Populus tremula L."/>
    <x v="4"/>
    <n v="0"/>
    <n v="0"/>
    <n v="1"/>
    <n v="0"/>
    <n v="0"/>
    <n v="1"/>
    <n v="1"/>
    <n v="0"/>
    <n v="0"/>
    <n v="0"/>
    <n v="0"/>
    <n v="0"/>
    <n v="0"/>
    <n v="0"/>
    <n v="1"/>
    <n v="0"/>
    <s v="summer-dry in Calif./W. Asia (incl. Dsb/Dsc)"/>
    <s v="Populus sp. A (ex group P. tremula L.)"/>
  </r>
  <r>
    <s v="Populus tremuloides Michx."/>
    <x v="4"/>
    <n v="0"/>
    <n v="0"/>
    <n v="0"/>
    <n v="0"/>
    <n v="0"/>
    <n v="1"/>
    <n v="1"/>
    <n v="0"/>
    <n v="0"/>
    <n v="0"/>
    <n v="0"/>
    <n v="0"/>
    <n v="0"/>
    <n v="0"/>
    <n v="0"/>
    <n v="0"/>
    <m/>
    <s v="Populus sp. A (ex group P. tremula L.)"/>
  </r>
  <r>
    <s v="Populus [genus]"/>
    <x v="3"/>
    <n v="0"/>
    <n v="1"/>
    <n v="1"/>
    <n v="1"/>
    <n v="1"/>
    <n v="1"/>
    <n v="1"/>
    <n v="0"/>
    <n v="1"/>
    <n v="1"/>
    <n v="1"/>
    <n v="1"/>
    <n v="1"/>
    <n v="1"/>
    <n v="1"/>
    <n v="0"/>
    <m/>
    <s v="Populus sp. B"/>
  </r>
  <r>
    <s v="Potamogeton [genus]"/>
    <x v="1"/>
    <n v="0"/>
    <n v="1"/>
    <n v="1"/>
    <n v="1"/>
    <n v="1"/>
    <n v="1"/>
    <n v="1"/>
    <n v="1"/>
    <n v="0"/>
    <n v="1"/>
    <n v="0"/>
    <n v="1"/>
    <n v="0"/>
    <n v="1"/>
    <n v="1"/>
    <n v="0"/>
    <m/>
    <s v="Potamogeton sp."/>
  </r>
  <r>
    <s v="Potentilla [genus]"/>
    <x v="9"/>
    <n v="0"/>
    <n v="0"/>
    <n v="1"/>
    <n v="1"/>
    <n v="0"/>
    <n v="1"/>
    <n v="1"/>
    <n v="1"/>
    <n v="0"/>
    <n v="0"/>
    <n v="0"/>
    <n v="0"/>
    <n v="0"/>
    <n v="1"/>
    <n v="1"/>
    <n v="1"/>
    <s v="in NW N.Am. incl Dsb, Dsc"/>
    <s v="Potentilla sp. A"/>
  </r>
  <r>
    <s v="Pseudotsuga [genus]"/>
    <x v="5"/>
    <n v="0"/>
    <n v="1"/>
    <n v="1"/>
    <n v="1"/>
    <n v="0"/>
    <n v="0"/>
    <n v="0"/>
    <n v="0"/>
    <n v="0"/>
    <n v="1"/>
    <n v="0"/>
    <n v="0"/>
    <n v="0"/>
    <n v="0"/>
    <n v="1"/>
    <n v="0"/>
    <s v="?Dsb; Cfa only in E.Asia (0_x000a_ Cfa in W. NAm)"/>
    <s v="Pseudotsuga sp."/>
  </r>
  <r>
    <s v="Pseudotsuga [genus]"/>
    <x v="3"/>
    <n v="0"/>
    <n v="1"/>
    <n v="1"/>
    <n v="1"/>
    <n v="0"/>
    <n v="0"/>
    <n v="0"/>
    <n v="0"/>
    <n v="0"/>
    <n v="1"/>
    <n v="0"/>
    <n v="0"/>
    <n v="0"/>
    <n v="0"/>
    <n v="1"/>
    <n v="0"/>
    <s v="?Dsb; Cfa only in E.Asia (0_x000a_ Cfa in W. NAm)"/>
    <s v="Pseudotsuga sp."/>
  </r>
  <r>
    <s v="Pseudotsuga [genus]"/>
    <x v="6"/>
    <n v="0"/>
    <n v="1"/>
    <n v="1"/>
    <n v="1"/>
    <n v="0"/>
    <n v="0"/>
    <n v="0"/>
    <n v="0"/>
    <n v="0"/>
    <n v="1"/>
    <n v="0"/>
    <n v="0"/>
    <n v="0"/>
    <n v="0"/>
    <n v="1"/>
    <n v="0"/>
    <s v="?Dsb; Cfa only in E.Asia (0_x000a_ Cfa in W. NAm)"/>
    <s v="Pseudotsuga sp."/>
  </r>
  <r>
    <s v="Larix [genus]"/>
    <x v="2"/>
    <n v="0"/>
    <n v="0"/>
    <n v="0"/>
    <n v="0"/>
    <n v="0"/>
    <n v="1"/>
    <n v="1"/>
    <n v="1"/>
    <n v="0"/>
    <n v="0"/>
    <n v="0"/>
    <n v="1"/>
    <n v="1"/>
    <n v="0"/>
    <n v="0"/>
    <n v="0"/>
    <s v="only in Dfb (Great Lakes; Japan), Dwb (China?) adjacent to Dfc,Dwc"/>
    <s v="Pseudotsuga/Larix sp."/>
  </r>
  <r>
    <s v="Pseudotsuga [genus]"/>
    <x v="2"/>
    <n v="0"/>
    <n v="1"/>
    <n v="1"/>
    <n v="1"/>
    <n v="0"/>
    <n v="0"/>
    <n v="0"/>
    <n v="0"/>
    <n v="0"/>
    <n v="1"/>
    <n v="0"/>
    <n v="0"/>
    <n v="0"/>
    <n v="0"/>
    <n v="1"/>
    <n v="0"/>
    <s v="?Dsb; Cfa only in E.Asia (0_x000a_ Cfa in W. NAm)"/>
    <s v="Pseudotsuga/Larix sp."/>
  </r>
  <r>
    <s v="Pterocarya fraxinifolia (Poiret) Spach"/>
    <x v="4"/>
    <n v="0"/>
    <n v="1"/>
    <n v="0"/>
    <n v="0"/>
    <n v="0"/>
    <n v="0"/>
    <n v="0"/>
    <n v="0"/>
    <n v="0"/>
    <n v="0"/>
    <n v="0"/>
    <n v="0"/>
    <n v="0"/>
    <n v="0"/>
    <n v="0"/>
    <n v="0"/>
    <s v="Csa of N. Iran (functionally Cfa at mid-elevations)"/>
    <s v="Pterocarya sp."/>
  </r>
  <r>
    <s v="Pterocarya fraxinifolia (Poiret) Spach"/>
    <x v="5"/>
    <n v="0"/>
    <n v="1"/>
    <n v="0"/>
    <n v="0"/>
    <n v="0"/>
    <n v="0"/>
    <n v="0"/>
    <n v="0"/>
    <n v="0"/>
    <n v="0"/>
    <n v="0"/>
    <n v="0"/>
    <n v="0"/>
    <n v="0"/>
    <n v="0"/>
    <n v="0"/>
    <s v="Csa of N. Iran (functionally Cfa at mid-elevations)"/>
    <s v="Pterocarya sp."/>
  </r>
  <r>
    <s v="Pterocarya fraxinifolia (Poiret) Spach"/>
    <x v="6"/>
    <n v="0"/>
    <n v="1"/>
    <n v="0"/>
    <n v="0"/>
    <n v="0"/>
    <n v="0"/>
    <n v="0"/>
    <n v="0"/>
    <n v="0"/>
    <n v="0"/>
    <n v="0"/>
    <n v="0"/>
    <n v="0"/>
    <n v="0"/>
    <n v="0"/>
    <n v="0"/>
    <s v="Csa of N. Iran (functionally Cfa at mid-elevations)"/>
    <s v="Pterocarya sp."/>
  </r>
  <r>
    <s v="Pterocarya fraxinifolia (Poiret) Spach"/>
    <x v="1"/>
    <n v="0"/>
    <n v="1"/>
    <n v="0"/>
    <n v="0"/>
    <n v="0"/>
    <n v="0"/>
    <n v="0"/>
    <n v="0"/>
    <n v="0"/>
    <n v="0"/>
    <n v="0"/>
    <n v="0"/>
    <n v="0"/>
    <n v="0"/>
    <n v="0"/>
    <n v="0"/>
    <s v="Csa of N. Iran (functionally Cfa at mid-elevations)"/>
    <s v="Pterocarya sp."/>
  </r>
  <r>
    <s v="Pterocarya macroptera Batalin"/>
    <x v="4"/>
    <n v="0"/>
    <n v="0"/>
    <n v="1"/>
    <n v="0"/>
    <n v="0"/>
    <n v="0"/>
    <n v="0"/>
    <n v="0"/>
    <n v="0"/>
    <n v="1"/>
    <n v="0"/>
    <n v="0"/>
    <n v="0"/>
    <n v="0"/>
    <n v="0"/>
    <n v="0"/>
    <s v="restr. distr."/>
    <s v="Pterocarya sp."/>
  </r>
  <r>
    <s v="Pterocarya macroptera Batalin"/>
    <x v="0"/>
    <n v="0"/>
    <n v="0"/>
    <n v="1"/>
    <n v="0"/>
    <n v="0"/>
    <n v="0"/>
    <n v="0"/>
    <n v="0"/>
    <n v="0"/>
    <n v="1"/>
    <n v="0"/>
    <n v="0"/>
    <n v="0"/>
    <n v="0"/>
    <n v="0"/>
    <n v="0"/>
    <s v="restr. distr."/>
    <s v="Pterocarya sp."/>
  </r>
  <r>
    <s v="Pterocarya macroptera Batalin"/>
    <x v="5"/>
    <n v="0"/>
    <n v="0"/>
    <n v="1"/>
    <n v="0"/>
    <n v="0"/>
    <n v="0"/>
    <n v="0"/>
    <n v="0"/>
    <n v="0"/>
    <n v="1"/>
    <n v="0"/>
    <n v="0"/>
    <n v="0"/>
    <n v="0"/>
    <n v="0"/>
    <n v="0"/>
    <s v="restr. distr."/>
    <s v="Pterocarya sp."/>
  </r>
  <r>
    <s v="Pterocarya macroptera Batalin"/>
    <x v="1"/>
    <n v="0"/>
    <n v="0"/>
    <n v="1"/>
    <n v="0"/>
    <n v="0"/>
    <n v="0"/>
    <n v="0"/>
    <n v="0"/>
    <n v="0"/>
    <n v="1"/>
    <n v="0"/>
    <n v="0"/>
    <n v="0"/>
    <n v="0"/>
    <n v="0"/>
    <n v="0"/>
    <s v="restr. distr."/>
    <s v="Pterocarya sp."/>
  </r>
  <r>
    <s v="Pterocarya macroptera Batalin"/>
    <x v="6"/>
    <n v="0"/>
    <n v="0"/>
    <n v="1"/>
    <n v="0"/>
    <n v="0"/>
    <n v="0"/>
    <n v="0"/>
    <n v="0"/>
    <n v="0"/>
    <n v="1"/>
    <n v="0"/>
    <n v="0"/>
    <n v="0"/>
    <n v="0"/>
    <n v="0"/>
    <n v="0"/>
    <s v="restr. distr."/>
    <s v="Pterocarya sp."/>
  </r>
  <r>
    <s v="Quercus robur"/>
    <x v="5"/>
    <n v="0"/>
    <n v="1"/>
    <n v="1"/>
    <n v="0"/>
    <n v="0"/>
    <n v="1"/>
    <n v="0"/>
    <n v="0"/>
    <n v="0"/>
    <n v="0"/>
    <n v="0"/>
    <n v="0"/>
    <n v="0"/>
    <n v="0"/>
    <n v="0"/>
    <n v="0"/>
    <s v="ext. into Csb (Iberian Penins.)"/>
    <s v="Quercus infrageneric group Quercus sp. 1"/>
  </r>
  <r>
    <s v="Quercus rubra"/>
    <x v="2"/>
    <n v="0"/>
    <n v="1"/>
    <n v="1"/>
    <n v="0"/>
    <n v="1"/>
    <n v="1"/>
    <n v="0"/>
    <n v="0"/>
    <n v="0"/>
    <n v="0"/>
    <n v="0"/>
    <n v="0"/>
    <n v="0"/>
    <n v="0"/>
    <n v="0"/>
    <n v="0"/>
    <m/>
    <s v="Quercus infrageneric group Quercus sp. 2"/>
  </r>
  <r>
    <s v="Rhododendron ponticum L."/>
    <x v="1"/>
    <n v="0"/>
    <n v="1"/>
    <n v="1"/>
    <n v="0"/>
    <n v="0"/>
    <n v="0"/>
    <n v="0"/>
    <n v="0"/>
    <n v="0"/>
    <n v="0"/>
    <n v="0"/>
    <n v="0"/>
    <n v="0"/>
    <n v="0"/>
    <n v="0"/>
    <n v="0"/>
    <s v="restr. distr."/>
    <s v="Rhododendron aff. ponticum"/>
  </r>
  <r>
    <s v="Rhododendron ponticum L."/>
    <x v="3"/>
    <n v="0"/>
    <n v="1"/>
    <n v="1"/>
    <n v="0"/>
    <n v="0"/>
    <n v="0"/>
    <n v="0"/>
    <n v="0"/>
    <n v="0"/>
    <n v="0"/>
    <n v="0"/>
    <n v="0"/>
    <n v="0"/>
    <n v="0"/>
    <n v="0"/>
    <n v="0"/>
    <s v="restr. distr."/>
    <s v="Rhododendron aff. ponticum"/>
  </r>
  <r>
    <s v="Rhododendron ponticum L."/>
    <x v="6"/>
    <n v="0"/>
    <n v="1"/>
    <n v="1"/>
    <n v="0"/>
    <n v="0"/>
    <n v="0"/>
    <n v="0"/>
    <n v="0"/>
    <n v="0"/>
    <n v="0"/>
    <n v="0"/>
    <n v="0"/>
    <n v="0"/>
    <n v="0"/>
    <n v="0"/>
    <n v="0"/>
    <s v="restr. distr."/>
    <s v="Rhododendron aff. ponticum"/>
  </r>
  <r>
    <s v="Rhododendron ponticum L."/>
    <x v="4"/>
    <n v="0"/>
    <n v="1"/>
    <n v="1"/>
    <n v="0"/>
    <n v="0"/>
    <n v="0"/>
    <n v="0"/>
    <n v="0"/>
    <n v="0"/>
    <n v="0"/>
    <n v="0"/>
    <n v="0"/>
    <n v="0"/>
    <n v="0"/>
    <n v="0"/>
    <n v="0"/>
    <s v="restr. distr."/>
    <s v="Rhododendron sp. 1"/>
  </r>
  <r>
    <s v="Rhododendron ponticum L."/>
    <x v="0"/>
    <n v="0"/>
    <n v="1"/>
    <n v="1"/>
    <n v="0"/>
    <n v="0"/>
    <n v="0"/>
    <n v="0"/>
    <n v="0"/>
    <n v="0"/>
    <n v="0"/>
    <n v="0"/>
    <n v="0"/>
    <n v="0"/>
    <n v="0"/>
    <n v="0"/>
    <n v="0"/>
    <s v="restr. distr."/>
    <s v="Rhododendron sp. 1"/>
  </r>
  <r>
    <s v="Rhododendron maximum L."/>
    <x v="4"/>
    <n v="0"/>
    <n v="0"/>
    <n v="1"/>
    <n v="0"/>
    <n v="0"/>
    <n v="0"/>
    <n v="0"/>
    <n v="0"/>
    <n v="0"/>
    <n v="0"/>
    <n v="0"/>
    <n v="0"/>
    <n v="0"/>
    <n v="0"/>
    <n v="0"/>
    <n v="0"/>
    <s v="restr. distr. (N. Appalachian Mts)"/>
    <s v="Rhododendron sp. 2"/>
  </r>
  <r>
    <s v="Rhododendron maximum L."/>
    <x v="5"/>
    <n v="0"/>
    <n v="0"/>
    <n v="1"/>
    <n v="0"/>
    <n v="0"/>
    <n v="0"/>
    <n v="0"/>
    <n v="0"/>
    <n v="0"/>
    <n v="0"/>
    <n v="0"/>
    <n v="0"/>
    <n v="0"/>
    <n v="0"/>
    <n v="0"/>
    <n v="0"/>
    <s v="restr. distr. (N. Appalachian Mts)"/>
    <s v="Rhododendron sp. 2"/>
  </r>
  <r>
    <s v="Rhododendron maximum L."/>
    <x v="1"/>
    <n v="0"/>
    <n v="0"/>
    <n v="1"/>
    <n v="0"/>
    <n v="0"/>
    <n v="0"/>
    <n v="0"/>
    <n v="0"/>
    <n v="0"/>
    <n v="0"/>
    <n v="0"/>
    <n v="0"/>
    <n v="0"/>
    <n v="0"/>
    <n v="0"/>
    <n v="0"/>
    <s v="restr. distr. (N. Appalachian Mts)"/>
    <s v="Rhododendron sp. 2"/>
  </r>
  <r>
    <s v="Rumex [genus]"/>
    <x v="9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  <s v="Rumex sp."/>
  </r>
  <r>
    <s v="Rumex [genus]"/>
    <x v="1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  <s v="Rumex sp."/>
  </r>
  <r>
    <s v="Rumex [genus]"/>
    <x v="7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  <s v="Rumex sp."/>
  </r>
  <r>
    <s v="Rumex [genus]"/>
    <x v="8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  <s v="Rumex sp."/>
  </r>
  <r>
    <s v="Rumex [genus]"/>
    <x v="6"/>
    <n v="0"/>
    <n v="0"/>
    <n v="1"/>
    <n v="1"/>
    <n v="0"/>
    <n v="1"/>
    <n v="1"/>
    <n v="1"/>
    <n v="1"/>
    <n v="1"/>
    <n v="1"/>
    <n v="1"/>
    <n v="1"/>
    <n v="1"/>
    <n v="0"/>
    <n v="0"/>
    <s v="Csa: W. Mediterranean; in N. Am.: Cfa (introd.)"/>
    <s v="Rumex sp."/>
  </r>
  <r>
    <s v="Salix caprea L."/>
    <x v="5"/>
    <n v="0"/>
    <n v="0"/>
    <n v="1"/>
    <n v="0"/>
    <n v="0"/>
    <n v="1"/>
    <n v="1"/>
    <n v="0"/>
    <n v="0"/>
    <n v="0"/>
    <n v="0"/>
    <n v="0"/>
    <n v="0"/>
    <n v="0"/>
    <n v="0"/>
    <n v="0"/>
    <m/>
    <s v="Salix gruberi"/>
  </r>
  <r>
    <s v="Salix caprea L."/>
    <x v="2"/>
    <n v="0"/>
    <n v="0"/>
    <n v="1"/>
    <n v="0"/>
    <n v="0"/>
    <n v="1"/>
    <n v="1"/>
    <n v="0"/>
    <n v="0"/>
    <n v="0"/>
    <n v="0"/>
    <n v="0"/>
    <n v="0"/>
    <n v="0"/>
    <n v="0"/>
    <n v="0"/>
    <m/>
    <s v="Salix gruberi"/>
  </r>
  <r>
    <s v="Salix caprea L."/>
    <x v="3"/>
    <n v="0"/>
    <n v="0"/>
    <n v="1"/>
    <n v="0"/>
    <n v="0"/>
    <n v="1"/>
    <n v="1"/>
    <n v="0"/>
    <n v="0"/>
    <n v="0"/>
    <n v="0"/>
    <n v="0"/>
    <n v="0"/>
    <n v="0"/>
    <n v="0"/>
    <n v="0"/>
    <m/>
    <s v="Salix gruberi"/>
  </r>
  <r>
    <s v="Salix caprea L."/>
    <x v="1"/>
    <n v="0"/>
    <n v="0"/>
    <n v="1"/>
    <n v="0"/>
    <n v="0"/>
    <n v="1"/>
    <n v="1"/>
    <n v="0"/>
    <n v="0"/>
    <n v="0"/>
    <n v="0"/>
    <n v="0"/>
    <n v="0"/>
    <n v="0"/>
    <n v="0"/>
    <n v="0"/>
    <m/>
    <s v="Salix gruberi"/>
  </r>
  <r>
    <s v="Salix caprea L."/>
    <x v="6"/>
    <n v="0"/>
    <n v="0"/>
    <n v="1"/>
    <n v="0"/>
    <n v="0"/>
    <n v="1"/>
    <n v="1"/>
    <n v="0"/>
    <n v="0"/>
    <n v="0"/>
    <n v="0"/>
    <n v="0"/>
    <n v="0"/>
    <n v="0"/>
    <n v="0"/>
    <n v="0"/>
    <m/>
    <s v="Salix gruberi"/>
  </r>
  <r>
    <s v="Salix caprea L."/>
    <x v="4"/>
    <n v="0"/>
    <n v="0"/>
    <n v="1"/>
    <n v="0"/>
    <n v="0"/>
    <n v="1"/>
    <n v="1"/>
    <n v="0"/>
    <n v="0"/>
    <n v="0"/>
    <n v="0"/>
    <n v="0"/>
    <n v="0"/>
    <n v="0"/>
    <n v="0"/>
    <n v="0"/>
    <m/>
    <s v="Salix gruberi"/>
  </r>
  <r>
    <s v="Salix scouleriana Barratt ex Hook."/>
    <x v="6"/>
    <n v="0"/>
    <n v="0"/>
    <n v="0"/>
    <n v="0"/>
    <n v="0"/>
    <n v="1"/>
    <n v="1"/>
    <n v="0"/>
    <n v="0"/>
    <n v="0"/>
    <n v="0"/>
    <n v="0"/>
    <n v="0"/>
    <n v="0"/>
    <n v="1"/>
    <n v="0"/>
    <s v="and Dsb; mostly Dfc (W. Canada)"/>
    <s v="Salix gruberi"/>
  </r>
  <r>
    <s v="Salix scouleriana Barratt ex Hook."/>
    <x v="1"/>
    <n v="0"/>
    <n v="0"/>
    <n v="0"/>
    <n v="0"/>
    <n v="0"/>
    <n v="1"/>
    <n v="1"/>
    <n v="0"/>
    <n v="0"/>
    <n v="0"/>
    <n v="0"/>
    <n v="0"/>
    <n v="0"/>
    <n v="0"/>
    <n v="1"/>
    <n v="0"/>
    <s v="and Dsb; mostly Dfc (W. Canada)"/>
    <s v="Salix gruberi"/>
  </r>
  <r>
    <s v="Salix scouleriana Barratt ex Hook."/>
    <x v="5"/>
    <n v="0"/>
    <n v="0"/>
    <n v="0"/>
    <n v="0"/>
    <n v="0"/>
    <n v="1"/>
    <n v="1"/>
    <n v="0"/>
    <n v="0"/>
    <n v="0"/>
    <n v="0"/>
    <n v="0"/>
    <n v="0"/>
    <n v="0"/>
    <n v="1"/>
    <n v="0"/>
    <s v="and Dsb; mostly Dfc (W. Canada)"/>
    <s v="Salix gruberi"/>
  </r>
  <r>
    <s v="Salix scouleriana Barratt ex Hook."/>
    <x v="2"/>
    <n v="0"/>
    <n v="0"/>
    <n v="0"/>
    <n v="0"/>
    <n v="0"/>
    <n v="1"/>
    <n v="1"/>
    <n v="0"/>
    <n v="0"/>
    <n v="0"/>
    <n v="0"/>
    <n v="0"/>
    <n v="0"/>
    <n v="0"/>
    <n v="1"/>
    <n v="0"/>
    <s v="and Dsb; mostly Dfc (W. Canada)"/>
    <s v="Salix gruberi"/>
  </r>
  <r>
    <s v="Salix scouleriana Barratt ex Hook."/>
    <x v="3"/>
    <n v="0"/>
    <n v="0"/>
    <n v="0"/>
    <n v="0"/>
    <n v="0"/>
    <n v="1"/>
    <n v="1"/>
    <n v="0"/>
    <n v="0"/>
    <n v="0"/>
    <n v="0"/>
    <n v="0"/>
    <n v="0"/>
    <n v="0"/>
    <n v="1"/>
    <n v="0"/>
    <s v="and Dsb; mostly Dfc (W. Canada)"/>
    <s v="Salix gruberi"/>
  </r>
  <r>
    <s v="Salix scouleriana Barratt ex Hook."/>
    <x v="4"/>
    <n v="0"/>
    <n v="0"/>
    <n v="0"/>
    <n v="0"/>
    <n v="0"/>
    <n v="1"/>
    <n v="1"/>
    <n v="0"/>
    <n v="0"/>
    <n v="0"/>
    <n v="0"/>
    <n v="0"/>
    <n v="0"/>
    <n v="0"/>
    <n v="1"/>
    <n v="0"/>
    <s v="and Dsb; mostly Dfc (W. Canada)"/>
    <s v="Salix gruberi"/>
  </r>
  <r>
    <s v="Salix herbacea L."/>
    <x v="9"/>
    <n v="0"/>
    <n v="0"/>
    <n v="0"/>
    <n v="1"/>
    <n v="0"/>
    <n v="0"/>
    <n v="1"/>
    <n v="0"/>
    <n v="0"/>
    <n v="0"/>
    <n v="0"/>
    <n v="0"/>
    <n v="0"/>
    <n v="0"/>
    <n v="0"/>
    <n v="1"/>
    <m/>
    <s v="Salix herbacea"/>
  </r>
  <r>
    <s v="Salix herbacea L."/>
    <x v="8"/>
    <n v="0"/>
    <n v="0"/>
    <n v="0"/>
    <n v="1"/>
    <n v="0"/>
    <n v="0"/>
    <n v="1"/>
    <n v="0"/>
    <n v="0"/>
    <n v="0"/>
    <n v="0"/>
    <n v="0"/>
    <n v="0"/>
    <n v="0"/>
    <n v="0"/>
    <n v="1"/>
    <m/>
    <s v="Salix herbacea"/>
  </r>
  <r>
    <s v="Salix caprea L."/>
    <x v="0"/>
    <n v="0"/>
    <n v="0"/>
    <n v="1"/>
    <n v="0"/>
    <n v="0"/>
    <n v="1"/>
    <n v="1"/>
    <n v="0"/>
    <n v="0"/>
    <n v="0"/>
    <n v="0"/>
    <n v="0"/>
    <n v="0"/>
    <n v="0"/>
    <n v="0"/>
    <n v="0"/>
    <m/>
    <s v="Salix sp. 1"/>
  </r>
  <r>
    <s v="Salix scouleriana Barratt ex Hook."/>
    <x v="0"/>
    <n v="0"/>
    <n v="0"/>
    <n v="0"/>
    <n v="0"/>
    <n v="0"/>
    <n v="1"/>
    <n v="1"/>
    <n v="0"/>
    <n v="0"/>
    <n v="0"/>
    <n v="0"/>
    <n v="0"/>
    <n v="0"/>
    <n v="0"/>
    <n v="1"/>
    <n v="0"/>
    <s v="and Dsb; mostly Dfc (W. Canada)"/>
    <s v="Salix sp. 1"/>
  </r>
  <r>
    <s v="Salix caprea L."/>
    <x v="1"/>
    <n v="0"/>
    <n v="0"/>
    <n v="1"/>
    <n v="0"/>
    <n v="0"/>
    <n v="1"/>
    <n v="1"/>
    <n v="0"/>
    <n v="0"/>
    <n v="0"/>
    <n v="0"/>
    <n v="0"/>
    <n v="0"/>
    <n v="0"/>
    <n v="0"/>
    <n v="0"/>
    <m/>
    <s v="Salix sp. 4"/>
  </r>
  <r>
    <s v="Salix arctica R. Br. ex Richards."/>
    <x v="8"/>
    <n v="0"/>
    <n v="0"/>
    <n v="0"/>
    <n v="1"/>
    <n v="0"/>
    <n v="0"/>
    <n v="1"/>
    <n v="0"/>
    <n v="0"/>
    <n v="0"/>
    <n v="0"/>
    <n v="0"/>
    <n v="0"/>
    <n v="0"/>
    <n v="0"/>
    <n v="1"/>
    <m/>
    <s v="Salix sp. B (‘S. arctica’ type)"/>
  </r>
  <r>
    <s v="Salix arctica R. Br. ex Richards."/>
    <x v="9"/>
    <n v="0"/>
    <n v="0"/>
    <n v="0"/>
    <n v="1"/>
    <n v="0"/>
    <n v="0"/>
    <n v="1"/>
    <n v="0"/>
    <n v="0"/>
    <n v="0"/>
    <n v="0"/>
    <n v="0"/>
    <n v="0"/>
    <n v="0"/>
    <n v="0"/>
    <n v="1"/>
    <m/>
    <s v="Salix sp. B (‘S. arctica’ type)"/>
  </r>
  <r>
    <s v="Salix arctica R. Br. ex Richards."/>
    <x v="7"/>
    <n v="0"/>
    <n v="0"/>
    <n v="0"/>
    <n v="1"/>
    <n v="0"/>
    <n v="0"/>
    <n v="1"/>
    <n v="0"/>
    <n v="0"/>
    <n v="0"/>
    <n v="0"/>
    <n v="0"/>
    <n v="0"/>
    <n v="0"/>
    <n v="0"/>
    <n v="1"/>
    <m/>
    <s v="Salix sp. B (‘S. arctica’ type)"/>
  </r>
  <r>
    <s v="Salix lanata L."/>
    <x v="7"/>
    <n v="0"/>
    <n v="0"/>
    <n v="0"/>
    <n v="1"/>
    <n v="0"/>
    <n v="0"/>
    <n v="1"/>
    <n v="0"/>
    <n v="0"/>
    <n v="0"/>
    <n v="0"/>
    <n v="0"/>
    <n v="0"/>
    <n v="0"/>
    <n v="0"/>
    <n v="1"/>
    <s v="Dfc: C. and N. Canada"/>
    <s v="Salix sp. B (‘S. arctica’ type)"/>
  </r>
  <r>
    <s v="Salix lanata L."/>
    <x v="9"/>
    <n v="0"/>
    <n v="0"/>
    <n v="0"/>
    <n v="1"/>
    <n v="0"/>
    <n v="0"/>
    <n v="1"/>
    <n v="0"/>
    <n v="0"/>
    <n v="0"/>
    <n v="0"/>
    <n v="0"/>
    <n v="0"/>
    <n v="0"/>
    <n v="0"/>
    <n v="1"/>
    <s v="Dfc: C. and N. Canada"/>
    <s v="Salix sp. B (‘S. arctica’ type)"/>
  </r>
  <r>
    <s v="Salix lanata L."/>
    <x v="8"/>
    <n v="0"/>
    <n v="0"/>
    <n v="0"/>
    <n v="1"/>
    <n v="0"/>
    <n v="0"/>
    <n v="1"/>
    <n v="0"/>
    <n v="0"/>
    <n v="0"/>
    <n v="0"/>
    <n v="0"/>
    <n v="0"/>
    <n v="0"/>
    <n v="0"/>
    <n v="1"/>
    <s v="Dfc: C. and N. Canada"/>
    <s v="Salix sp. B (‘S. arctica’ type)"/>
  </r>
  <r>
    <s v="Salix arctica R. Br. ex Richards."/>
    <x v="1"/>
    <n v="0"/>
    <n v="0"/>
    <n v="0"/>
    <n v="1"/>
    <n v="0"/>
    <n v="0"/>
    <n v="1"/>
    <n v="0"/>
    <n v="0"/>
    <n v="0"/>
    <n v="0"/>
    <n v="0"/>
    <n v="0"/>
    <n v="0"/>
    <n v="0"/>
    <n v="1"/>
    <m/>
    <s v="Salix sp. B ('S. arctica' type)"/>
  </r>
  <r>
    <s v="Salix lanata L."/>
    <x v="1"/>
    <n v="0"/>
    <n v="0"/>
    <n v="0"/>
    <n v="1"/>
    <n v="0"/>
    <n v="0"/>
    <n v="1"/>
    <n v="0"/>
    <n v="0"/>
    <n v="0"/>
    <n v="0"/>
    <n v="0"/>
    <n v="0"/>
    <n v="0"/>
    <n v="0"/>
    <n v="1"/>
    <s v="Dfc: C. and N. Canada"/>
    <s v="Salix sp. B ('S. arctica' type)"/>
  </r>
  <r>
    <s v="Sanguisorba officinalis L."/>
    <x v="4"/>
    <n v="0"/>
    <n v="0"/>
    <n v="1"/>
    <n v="1"/>
    <n v="0"/>
    <n v="1"/>
    <n v="1"/>
    <n v="0"/>
    <n v="0"/>
    <n v="0"/>
    <n v="0"/>
    <n v="1"/>
    <n v="1"/>
    <n v="0"/>
    <n v="1"/>
    <n v="0"/>
    <m/>
    <s v="Sanguisorba sp."/>
  </r>
  <r>
    <s v="Sanguisorba officinalis L."/>
    <x v="6"/>
    <n v="0"/>
    <n v="0"/>
    <n v="1"/>
    <n v="1"/>
    <n v="0"/>
    <n v="1"/>
    <n v="1"/>
    <n v="0"/>
    <n v="0"/>
    <n v="0"/>
    <n v="0"/>
    <n v="1"/>
    <n v="1"/>
    <n v="0"/>
    <n v="1"/>
    <n v="0"/>
    <m/>
    <s v="Sanguisorba sp."/>
  </r>
  <r>
    <s v="Sanguisorba officinalis L."/>
    <x v="2"/>
    <n v="0"/>
    <n v="0"/>
    <n v="1"/>
    <n v="1"/>
    <n v="0"/>
    <n v="1"/>
    <n v="1"/>
    <n v="0"/>
    <n v="0"/>
    <n v="0"/>
    <n v="0"/>
    <n v="1"/>
    <n v="1"/>
    <n v="0"/>
    <n v="1"/>
    <n v="0"/>
    <m/>
    <s v="Sanguisorba sp."/>
  </r>
  <r>
    <s v="Sanguisorba officinalis L."/>
    <x v="0"/>
    <n v="0"/>
    <n v="0"/>
    <n v="1"/>
    <n v="1"/>
    <n v="0"/>
    <n v="1"/>
    <n v="1"/>
    <n v="0"/>
    <n v="0"/>
    <n v="0"/>
    <n v="0"/>
    <n v="1"/>
    <n v="1"/>
    <n v="0"/>
    <n v="1"/>
    <n v="0"/>
    <m/>
    <s v="Sanguisorba sp."/>
  </r>
  <r>
    <s v="Sanguisorba officinalis L."/>
    <x v="7"/>
    <n v="0"/>
    <n v="0"/>
    <n v="1"/>
    <n v="1"/>
    <n v="0"/>
    <n v="1"/>
    <n v="1"/>
    <n v="0"/>
    <n v="0"/>
    <n v="0"/>
    <n v="0"/>
    <n v="1"/>
    <n v="1"/>
    <n v="0"/>
    <n v="1"/>
    <n v="0"/>
    <m/>
    <s v="Sanguisorba sp."/>
  </r>
  <r>
    <s v="Sanguisorba officinalis L."/>
    <x v="1"/>
    <n v="0"/>
    <n v="0"/>
    <n v="1"/>
    <n v="1"/>
    <n v="0"/>
    <n v="1"/>
    <n v="1"/>
    <n v="0"/>
    <n v="0"/>
    <n v="0"/>
    <n v="0"/>
    <n v="1"/>
    <n v="1"/>
    <n v="0"/>
    <n v="1"/>
    <n v="0"/>
    <m/>
    <s v="Sanguisorba sp."/>
  </r>
  <r>
    <s v="Sassafras albidum (Nutt.) Nees"/>
    <x v="4"/>
    <n v="0"/>
    <n v="1"/>
    <n v="1"/>
    <n v="0"/>
    <n v="0"/>
    <n v="1"/>
    <n v="0"/>
    <n v="0"/>
    <n v="0"/>
    <n v="0"/>
    <n v="0"/>
    <n v="0"/>
    <n v="0"/>
    <n v="0"/>
    <n v="0"/>
    <n v="0"/>
    <m/>
    <s v="Sassafras ferrettianum"/>
  </r>
  <r>
    <s v="Sassafras tzumu (Hemsl.) Hemsl."/>
    <x v="4"/>
    <n v="0"/>
    <n v="1"/>
    <n v="0"/>
    <n v="0"/>
    <n v="0"/>
    <n v="0"/>
    <n v="0"/>
    <n v="0"/>
    <n v="0"/>
    <n v="0"/>
    <n v="0"/>
    <n v="0"/>
    <n v="0"/>
    <n v="0"/>
    <n v="0"/>
    <n v="0"/>
    <m/>
    <s v="Sassafras ferrettianum"/>
  </r>
  <r>
    <s v="Saxifraga [genus]"/>
    <x v="7"/>
    <n v="0"/>
    <n v="0"/>
    <n v="1"/>
    <n v="1"/>
    <n v="0"/>
    <n v="1"/>
    <n v="0"/>
    <n v="1"/>
    <n v="0"/>
    <n v="0"/>
    <n v="0"/>
    <n v="1"/>
    <n v="0"/>
    <n v="0"/>
    <n v="0"/>
    <n v="1"/>
    <s v="some spp. locally extending into Csb (Iberian Pensinsula); Dwb: along TSP"/>
    <s v="Saxifraga sp."/>
  </r>
  <r>
    <s v="Sciadopitys verticillata"/>
    <x v="1"/>
    <n v="0"/>
    <n v="1"/>
    <n v="0"/>
    <n v="0"/>
    <n v="0"/>
    <n v="0"/>
    <n v="0"/>
    <n v="0"/>
    <n v="0"/>
    <n v="0"/>
    <n v="0"/>
    <n v="0"/>
    <n v="0"/>
    <n v="0"/>
    <n v="0"/>
    <n v="0"/>
    <m/>
    <s v="Sciadopitys sp."/>
  </r>
  <r>
    <s v="Sciadopitys verticillata"/>
    <x v="6"/>
    <n v="0"/>
    <n v="1"/>
    <n v="0"/>
    <n v="0"/>
    <n v="0"/>
    <n v="0"/>
    <n v="0"/>
    <n v="0"/>
    <n v="0"/>
    <n v="0"/>
    <n v="0"/>
    <n v="0"/>
    <n v="0"/>
    <n v="0"/>
    <n v="0"/>
    <n v="0"/>
    <m/>
    <s v="Sciadopitys sp."/>
  </r>
  <r>
    <s v="Sciadopitys verticillata"/>
    <x v="5"/>
    <n v="0"/>
    <n v="1"/>
    <n v="0"/>
    <n v="0"/>
    <n v="0"/>
    <n v="0"/>
    <n v="0"/>
    <n v="0"/>
    <n v="0"/>
    <n v="0"/>
    <n v="0"/>
    <n v="0"/>
    <n v="0"/>
    <n v="0"/>
    <n v="0"/>
    <n v="0"/>
    <m/>
    <s v="Sciadopitys sp."/>
  </r>
  <r>
    <s v="Sciadopitys verticillata"/>
    <x v="4"/>
    <n v="0"/>
    <n v="1"/>
    <n v="0"/>
    <n v="0"/>
    <n v="0"/>
    <n v="0"/>
    <n v="0"/>
    <n v="0"/>
    <n v="0"/>
    <n v="0"/>
    <n v="0"/>
    <n v="0"/>
    <n v="0"/>
    <n v="0"/>
    <n v="0"/>
    <n v="0"/>
    <m/>
    <s v="Sciadopitys sp."/>
  </r>
  <r>
    <s v="Sciadopitys verticillata"/>
    <x v="2"/>
    <n v="0"/>
    <n v="1"/>
    <n v="0"/>
    <n v="0"/>
    <n v="0"/>
    <n v="0"/>
    <n v="0"/>
    <n v="0"/>
    <n v="0"/>
    <n v="0"/>
    <n v="0"/>
    <n v="0"/>
    <n v="0"/>
    <n v="0"/>
    <n v="0"/>
    <n v="0"/>
    <m/>
    <s v="Sciadopitys sp."/>
  </r>
  <r>
    <s v="Sequoia sempervirens"/>
    <x v="0"/>
    <n v="0"/>
    <n v="0"/>
    <n v="1"/>
    <n v="0"/>
    <n v="0"/>
    <n v="0"/>
    <n v="0"/>
    <n v="0"/>
    <n v="0"/>
    <n v="0"/>
    <n v="0"/>
    <n v="0"/>
    <n v="0"/>
    <n v="0"/>
    <n v="1"/>
    <n v="0"/>
    <m/>
    <s v="Sequoia abietina"/>
  </r>
  <r>
    <s v="Sequoia sempervirens"/>
    <x v="4"/>
    <n v="0"/>
    <n v="0"/>
    <n v="1"/>
    <n v="0"/>
    <n v="0"/>
    <n v="0"/>
    <n v="0"/>
    <n v="0"/>
    <n v="0"/>
    <n v="0"/>
    <n v="0"/>
    <n v="0"/>
    <n v="0"/>
    <n v="0"/>
    <n v="1"/>
    <n v="0"/>
    <m/>
    <s v="Sequoia sp."/>
  </r>
  <r>
    <s v="Smilax [genus]"/>
    <x v="6"/>
    <n v="1"/>
    <n v="1"/>
    <n v="1"/>
    <n v="0"/>
    <n v="1"/>
    <n v="0"/>
    <n v="0"/>
    <n v="0"/>
    <n v="1"/>
    <n v="1"/>
    <n v="0"/>
    <n v="1"/>
    <n v="0"/>
    <n v="1"/>
    <n v="1"/>
    <n v="0"/>
    <m/>
    <s v="Smilax sp."/>
  </r>
  <r>
    <s v="Smilax [genus]"/>
    <x v="4"/>
    <n v="1"/>
    <n v="1"/>
    <n v="1"/>
    <n v="0"/>
    <n v="1"/>
    <n v="0"/>
    <n v="0"/>
    <n v="0"/>
    <n v="1"/>
    <n v="1"/>
    <n v="0"/>
    <n v="1"/>
    <n v="0"/>
    <n v="1"/>
    <n v="1"/>
    <n v="0"/>
    <m/>
    <s v="Smilax sp."/>
  </r>
  <r>
    <s v="Sorbus americana Marshall"/>
    <x v="1"/>
    <n v="0"/>
    <n v="0"/>
    <n v="1"/>
    <n v="0"/>
    <n v="0"/>
    <n v="1"/>
    <n v="0"/>
    <n v="0"/>
    <n v="0"/>
    <n v="0"/>
    <n v="0"/>
    <n v="0"/>
    <n v="0"/>
    <n v="0"/>
    <n v="0"/>
    <n v="0"/>
    <m/>
    <s v="Sorbus aff. aucuparia"/>
  </r>
  <r>
    <s v="Sorbus americana Marshall"/>
    <x v="8"/>
    <n v="0"/>
    <n v="0"/>
    <n v="1"/>
    <n v="0"/>
    <n v="0"/>
    <n v="1"/>
    <n v="0"/>
    <n v="0"/>
    <n v="0"/>
    <n v="0"/>
    <n v="0"/>
    <n v="0"/>
    <n v="0"/>
    <n v="0"/>
    <n v="0"/>
    <n v="0"/>
    <m/>
    <s v="Sorbus aff. aucuparia"/>
  </r>
  <r>
    <s v="Sorbus aucuparia L."/>
    <x v="8"/>
    <n v="0"/>
    <n v="0"/>
    <n v="1"/>
    <n v="1"/>
    <n v="0"/>
    <n v="1"/>
    <n v="1"/>
    <n v="0"/>
    <n v="0"/>
    <n v="0"/>
    <n v="0"/>
    <n v="0"/>
    <n v="0"/>
    <n v="0"/>
    <n v="0"/>
    <n v="0"/>
    <m/>
    <s v="Sorbus aff. aucuparia"/>
  </r>
  <r>
    <s v="Sorbus aucuparia L."/>
    <x v="1"/>
    <n v="0"/>
    <n v="0"/>
    <n v="1"/>
    <n v="1"/>
    <n v="0"/>
    <n v="1"/>
    <n v="1"/>
    <n v="0"/>
    <n v="0"/>
    <n v="0"/>
    <n v="0"/>
    <n v="0"/>
    <n v="0"/>
    <n v="0"/>
    <n v="0"/>
    <n v="0"/>
    <m/>
    <s v="Sorbus aff. aucuparia"/>
  </r>
  <r>
    <s v="Sorbus decora (Sarg.) C.K.Schneid."/>
    <x v="8"/>
    <n v="0"/>
    <n v="0"/>
    <n v="0"/>
    <n v="0"/>
    <n v="0"/>
    <n v="0"/>
    <n v="1"/>
    <n v="0"/>
    <n v="0"/>
    <n v="0"/>
    <n v="0"/>
    <n v="0"/>
    <n v="0"/>
    <n v="0"/>
    <n v="0"/>
    <n v="0"/>
    <s v="also southernmost Greenland coast (ET)"/>
    <s v="Sorbus aff. aucuparia"/>
  </r>
  <r>
    <s v="Sorbus decora (Sarg.) C.K.Schneid."/>
    <x v="1"/>
    <n v="0"/>
    <n v="0"/>
    <n v="0"/>
    <n v="0"/>
    <n v="0"/>
    <n v="0"/>
    <n v="1"/>
    <n v="0"/>
    <n v="0"/>
    <n v="0"/>
    <n v="0"/>
    <n v="0"/>
    <n v="0"/>
    <n v="0"/>
    <n v="0"/>
    <n v="0"/>
    <s v="also southernmost Greenland coast (ET)"/>
    <s v="Sorbus aff. aucuparia"/>
  </r>
  <r>
    <s v="Sparganium [genus]"/>
    <x v="2"/>
    <n v="0"/>
    <n v="0"/>
    <n v="1"/>
    <n v="1"/>
    <n v="0"/>
    <n v="1"/>
    <n v="1"/>
    <n v="0"/>
    <n v="0"/>
    <n v="0"/>
    <n v="0"/>
    <n v="0"/>
    <n v="0"/>
    <n v="0"/>
    <n v="0"/>
    <n v="1"/>
    <s v="S. angustifolium ext. into Csb (w' NAm)"/>
    <s v="Sparganium sp."/>
  </r>
  <r>
    <s v="Sparganium [genus]"/>
    <x v="1"/>
    <n v="0"/>
    <n v="0"/>
    <n v="1"/>
    <n v="1"/>
    <n v="0"/>
    <n v="1"/>
    <n v="1"/>
    <n v="0"/>
    <n v="0"/>
    <n v="0"/>
    <n v="0"/>
    <n v="0"/>
    <n v="0"/>
    <n v="0"/>
    <n v="0"/>
    <n v="1"/>
    <s v="S. angustifolium ext. into Csb (w' NAm)"/>
    <s v="Sparganium sp."/>
  </r>
  <r>
    <s v="Tetracentron sinense Oliv."/>
    <x v="5"/>
    <n v="0"/>
    <n v="1"/>
    <n v="0"/>
    <n v="0"/>
    <n v="0"/>
    <n v="0"/>
    <n v="0"/>
    <n v="0"/>
    <n v="1"/>
    <n v="1"/>
    <n v="0"/>
    <n v="0"/>
    <n v="0"/>
    <n v="0"/>
    <n v="0"/>
    <n v="0"/>
    <m/>
    <s v="Tetracentron atlanticum"/>
  </r>
  <r>
    <s v="Tetracentron sinense Oliv."/>
    <x v="4"/>
    <n v="0"/>
    <n v="1"/>
    <n v="0"/>
    <n v="0"/>
    <n v="0"/>
    <n v="0"/>
    <n v="0"/>
    <n v="0"/>
    <n v="1"/>
    <n v="1"/>
    <n v="0"/>
    <n v="0"/>
    <n v="0"/>
    <n v="0"/>
    <n v="0"/>
    <n v="0"/>
    <m/>
    <s v="Tetracentron atlanticum"/>
  </r>
  <r>
    <s v="Tetracentron sinense Oliv."/>
    <x v="1"/>
    <n v="0"/>
    <n v="1"/>
    <n v="0"/>
    <n v="0"/>
    <n v="0"/>
    <n v="0"/>
    <n v="0"/>
    <n v="0"/>
    <n v="1"/>
    <n v="1"/>
    <n v="0"/>
    <n v="0"/>
    <n v="0"/>
    <n v="0"/>
    <n v="0"/>
    <n v="0"/>
    <m/>
    <s v="Tetracentron atlanticum"/>
  </r>
  <r>
    <s v="Tetracentron sinense Oliv."/>
    <x v="2"/>
    <n v="0"/>
    <n v="1"/>
    <n v="0"/>
    <n v="0"/>
    <n v="0"/>
    <n v="0"/>
    <n v="0"/>
    <n v="0"/>
    <n v="1"/>
    <n v="1"/>
    <n v="0"/>
    <n v="0"/>
    <n v="0"/>
    <n v="0"/>
    <n v="0"/>
    <n v="0"/>
    <m/>
    <s v="Tetracentron atlanticum"/>
  </r>
  <r>
    <s v="Tetracentron sinense Oliv."/>
    <x v="0"/>
    <n v="0"/>
    <n v="1"/>
    <n v="0"/>
    <n v="0"/>
    <n v="0"/>
    <n v="0"/>
    <n v="0"/>
    <n v="0"/>
    <n v="1"/>
    <n v="1"/>
    <n v="0"/>
    <n v="0"/>
    <n v="0"/>
    <n v="0"/>
    <n v="0"/>
    <n v="0"/>
    <m/>
    <s v="Tetracentron atlanticum"/>
  </r>
  <r>
    <s v="Tetracentron sinense Oliv."/>
    <x v="3"/>
    <n v="0"/>
    <n v="1"/>
    <n v="0"/>
    <n v="0"/>
    <n v="0"/>
    <n v="0"/>
    <n v="0"/>
    <n v="0"/>
    <n v="1"/>
    <n v="1"/>
    <n v="0"/>
    <n v="0"/>
    <n v="0"/>
    <n v="0"/>
    <n v="0"/>
    <n v="0"/>
    <m/>
    <s v="Tetracentron atlanticum"/>
  </r>
  <r>
    <s v="Tetracentron sinense Oliv."/>
    <x v="6"/>
    <n v="0"/>
    <n v="1"/>
    <n v="0"/>
    <n v="0"/>
    <n v="0"/>
    <n v="0"/>
    <n v="0"/>
    <n v="0"/>
    <n v="1"/>
    <n v="1"/>
    <n v="0"/>
    <n v="0"/>
    <n v="0"/>
    <n v="0"/>
    <n v="0"/>
    <n v="0"/>
    <m/>
    <s v="Tetracentron atlanticum"/>
  </r>
  <r>
    <s v="Thalictrum [genus]"/>
    <x v="2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  <s v="Thalictrum sp. 1"/>
  </r>
  <r>
    <s v="Thalictrum [genus]"/>
    <x v="6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  <s v="Thalictrum sp. 1"/>
  </r>
  <r>
    <s v="Thalictrum [genus]"/>
    <x v="8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  <s v="Thalictrum sp. 1, 2"/>
  </r>
  <r>
    <s v="Thalictrum [genus]"/>
    <x v="1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  <s v="Thalictrum sp. 2"/>
  </r>
  <r>
    <s v="Thalictrum [genus]"/>
    <x v="5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  <s v="Thalictrum sp. 2"/>
  </r>
  <r>
    <s v="Thalictrum [genus]"/>
    <x v="7"/>
    <n v="0"/>
    <n v="0"/>
    <n v="1"/>
    <n v="1"/>
    <n v="0"/>
    <n v="1"/>
    <n v="0"/>
    <n v="0"/>
    <n v="0"/>
    <n v="0"/>
    <n v="0"/>
    <n v="1"/>
    <n v="0"/>
    <n v="0"/>
    <n v="0"/>
    <n v="1"/>
    <s v="ext. into Csa/Csb on the Iberian Penins."/>
    <s v="Thalictrum sp. 2"/>
  </r>
  <r>
    <s v="Thelypteris limbosperma (All.) H.P.Fuchs"/>
    <x v="8"/>
    <n v="0"/>
    <n v="0"/>
    <n v="1"/>
    <n v="0"/>
    <n v="0"/>
    <n v="0"/>
    <n v="0"/>
    <n v="0"/>
    <n v="0"/>
    <n v="0"/>
    <n v="0"/>
    <n v="0"/>
    <n v="0"/>
    <n v="0"/>
    <n v="0"/>
    <n v="0"/>
    <m/>
    <s v="Thelypteris limbosperma"/>
  </r>
  <r>
    <s v="Tilia americana L."/>
    <x v="0"/>
    <n v="0"/>
    <n v="0"/>
    <n v="1"/>
    <n v="0"/>
    <n v="1"/>
    <n v="1"/>
    <n v="0"/>
    <n v="0"/>
    <n v="0"/>
    <n v="0"/>
    <n v="0"/>
    <n v="0"/>
    <n v="0"/>
    <n v="0"/>
    <n v="0"/>
    <n v="0"/>
    <s v="ext. into 0_x000a_rthernmost Cfa"/>
    <s v="Tilia selardalense"/>
  </r>
  <r>
    <s v="Tilia platyphyllos"/>
    <x v="0"/>
    <n v="0"/>
    <n v="0"/>
    <n v="1"/>
    <n v="0"/>
    <n v="0"/>
    <n v="0"/>
    <n v="0"/>
    <n v="0"/>
    <n v="0"/>
    <n v="0"/>
    <n v="0"/>
    <n v="0"/>
    <n v="0"/>
    <n v="0"/>
    <n v="0"/>
    <n v="0"/>
    <m/>
    <s v="Tilia selardalense"/>
  </r>
  <r>
    <s v="Tilia platyphyllos"/>
    <x v="6"/>
    <n v="0"/>
    <n v="0"/>
    <n v="1"/>
    <n v="0"/>
    <n v="0"/>
    <n v="0"/>
    <n v="0"/>
    <n v="0"/>
    <n v="0"/>
    <n v="0"/>
    <n v="0"/>
    <n v="0"/>
    <n v="0"/>
    <n v="0"/>
    <n v="0"/>
    <n v="0"/>
    <m/>
    <s v="Tilia sp."/>
  </r>
  <r>
    <s v="Trollius europaeus L."/>
    <x v="7"/>
    <n v="0"/>
    <n v="0"/>
    <n v="0"/>
    <n v="0"/>
    <n v="0"/>
    <n v="1"/>
    <n v="1"/>
    <n v="0"/>
    <n v="0"/>
    <n v="0"/>
    <n v="0"/>
    <n v="0"/>
    <n v="0"/>
    <n v="0"/>
    <n v="0"/>
    <n v="0"/>
    <s v="ext. into Cfb (Balkans, EC. Europe)"/>
    <s v="Trollius sp."/>
  </r>
  <r>
    <s v="Tsuga [genus]"/>
    <x v="3"/>
    <n v="0"/>
    <n v="1"/>
    <n v="1"/>
    <n v="1"/>
    <n v="0"/>
    <n v="1"/>
    <n v="0"/>
    <n v="0"/>
    <n v="0"/>
    <n v="1"/>
    <n v="0"/>
    <n v="0"/>
    <n v="0"/>
    <n v="0"/>
    <n v="0"/>
    <n v="0"/>
    <s v="one spp. (W. NAm) extending along coast into Cfc"/>
    <s v="Tsuga sp."/>
  </r>
  <r>
    <s v="Tsuga diversifolia (Maxim.) Masters"/>
    <x v="4"/>
    <n v="0"/>
    <n v="0"/>
    <n v="0"/>
    <n v="0"/>
    <n v="0"/>
    <n v="1"/>
    <n v="0"/>
    <n v="0"/>
    <n v="0"/>
    <n v="0"/>
    <n v="0"/>
    <n v="0"/>
    <n v="0"/>
    <n v="0"/>
    <n v="0"/>
    <n v="0"/>
    <m/>
    <s v="Tsuga sp."/>
  </r>
  <r>
    <s v="Tsuga [genus]"/>
    <x v="1"/>
    <n v="0"/>
    <n v="1"/>
    <n v="1"/>
    <n v="1"/>
    <n v="0"/>
    <n v="1"/>
    <n v="0"/>
    <n v="0"/>
    <n v="0"/>
    <n v="1"/>
    <n v="0"/>
    <n v="0"/>
    <n v="0"/>
    <n v="0"/>
    <n v="0"/>
    <n v="0"/>
    <s v="one spp. (W. NAm) extending along coast into Cfc"/>
    <s v="Tsuga sp. 1"/>
  </r>
  <r>
    <s v="Tsuga diversifolia (Maxim.) Masters"/>
    <x v="5"/>
    <n v="0"/>
    <n v="0"/>
    <n v="0"/>
    <n v="0"/>
    <n v="0"/>
    <n v="1"/>
    <n v="0"/>
    <n v="0"/>
    <n v="0"/>
    <n v="0"/>
    <n v="0"/>
    <n v="0"/>
    <n v="0"/>
    <n v="0"/>
    <n v="0"/>
    <n v="0"/>
    <m/>
    <s v="Tsuga sp. 1"/>
  </r>
  <r>
    <s v="Tsuga diversifolia (Maxim.) Masters"/>
    <x v="0"/>
    <n v="0"/>
    <n v="0"/>
    <n v="0"/>
    <n v="0"/>
    <n v="0"/>
    <n v="1"/>
    <n v="0"/>
    <n v="0"/>
    <n v="0"/>
    <n v="0"/>
    <n v="0"/>
    <n v="0"/>
    <n v="0"/>
    <n v="0"/>
    <n v="0"/>
    <n v="0"/>
    <m/>
    <s v="Tsuga sp. 1"/>
  </r>
  <r>
    <s v="Tsuga diversifolia (Maxim.) Masters"/>
    <x v="6"/>
    <n v="0"/>
    <n v="0"/>
    <n v="0"/>
    <n v="0"/>
    <n v="0"/>
    <n v="1"/>
    <n v="0"/>
    <n v="0"/>
    <n v="0"/>
    <n v="0"/>
    <n v="0"/>
    <n v="0"/>
    <n v="0"/>
    <n v="0"/>
    <n v="0"/>
    <n v="0"/>
    <m/>
    <s v="Tsuga sp. 1"/>
  </r>
  <r>
    <s v="Tsuga [genus]"/>
    <x v="5"/>
    <n v="0"/>
    <n v="1"/>
    <n v="1"/>
    <n v="1"/>
    <n v="0"/>
    <n v="1"/>
    <n v="0"/>
    <n v="0"/>
    <n v="0"/>
    <n v="1"/>
    <n v="0"/>
    <n v="0"/>
    <n v="0"/>
    <n v="0"/>
    <n v="0"/>
    <n v="0"/>
    <s v="one spp. (W. NAm) extending along coast into Cfc"/>
    <s v="Tsuga sp. 2"/>
  </r>
  <r>
    <s v="Ulmus [genus]"/>
    <x v="4"/>
    <n v="0"/>
    <n v="1"/>
    <n v="1"/>
    <n v="0"/>
    <n v="1"/>
    <n v="1"/>
    <n v="0"/>
    <n v="0"/>
    <n v="1"/>
    <n v="1"/>
    <n v="1"/>
    <n v="1"/>
    <n v="0"/>
    <n v="1"/>
    <n v="1"/>
    <n v="0"/>
    <s v="Cwa: U. lanceifolia"/>
    <s v="Ulmus cf. pyramidalis"/>
  </r>
  <r>
    <s v="Ulmus [genus]"/>
    <x v="5"/>
    <n v="0"/>
    <n v="1"/>
    <n v="1"/>
    <n v="0"/>
    <n v="1"/>
    <n v="1"/>
    <n v="0"/>
    <n v="0"/>
    <n v="1"/>
    <n v="1"/>
    <n v="1"/>
    <n v="1"/>
    <n v="0"/>
    <n v="1"/>
    <n v="1"/>
    <n v="0"/>
    <s v="Cwa: U. lanceifolia"/>
    <s v="Ulmus section Ulmus sp."/>
  </r>
  <r>
    <s v="Ulmus [genus]"/>
    <x v="6"/>
    <n v="0"/>
    <n v="1"/>
    <n v="1"/>
    <n v="0"/>
    <n v="1"/>
    <n v="1"/>
    <n v="0"/>
    <n v="0"/>
    <n v="1"/>
    <n v="1"/>
    <n v="1"/>
    <n v="1"/>
    <n v="0"/>
    <n v="1"/>
    <n v="1"/>
    <n v="0"/>
    <s v="Cwa: U. lanceifolia"/>
    <s v="Ulmus sp."/>
  </r>
  <r>
    <s v="Ulmus [genus]"/>
    <x v="0"/>
    <n v="0"/>
    <n v="1"/>
    <n v="1"/>
    <n v="0"/>
    <n v="1"/>
    <n v="1"/>
    <n v="0"/>
    <n v="0"/>
    <n v="1"/>
    <n v="1"/>
    <n v="1"/>
    <n v="1"/>
    <n v="0"/>
    <n v="1"/>
    <n v="1"/>
    <n v="0"/>
    <s v="Cwa: U. lanceifolia"/>
    <s v="Ulmus sp. MT1"/>
  </r>
  <r>
    <s v="Vaccinium uligi0_x000a_sum"/>
    <x v="8"/>
    <n v="0"/>
    <n v="0"/>
    <n v="1"/>
    <n v="1"/>
    <n v="0"/>
    <n v="1"/>
    <n v="1"/>
    <n v="0"/>
    <n v="0"/>
    <n v="0"/>
    <n v="0"/>
    <n v="0"/>
    <n v="0"/>
    <n v="0"/>
    <n v="0"/>
    <n v="1"/>
    <m/>
    <s v="Vaccinium cf. uligi0_x000a_sum"/>
  </r>
  <r>
    <s v="Vaccinium uligi0_x000a_sum"/>
    <x v="7"/>
    <n v="0"/>
    <n v="0"/>
    <n v="1"/>
    <n v="1"/>
    <n v="0"/>
    <n v="1"/>
    <n v="1"/>
    <n v="0"/>
    <n v="0"/>
    <n v="0"/>
    <n v="0"/>
    <n v="0"/>
    <n v="0"/>
    <n v="0"/>
    <n v="0"/>
    <n v="1"/>
    <m/>
    <s v="Vaccinium cf. uligi0_x000a_sum"/>
  </r>
  <r>
    <s v="Vaccinium uligi0_x000a_sum"/>
    <x v="1"/>
    <n v="0"/>
    <n v="0"/>
    <n v="1"/>
    <n v="1"/>
    <n v="0"/>
    <n v="1"/>
    <n v="1"/>
    <n v="0"/>
    <n v="0"/>
    <n v="0"/>
    <n v="0"/>
    <n v="0"/>
    <n v="0"/>
    <n v="0"/>
    <n v="0"/>
    <n v="1"/>
    <m/>
    <s v="Vaccinium cf. uligi0_x000a_sum"/>
  </r>
  <r>
    <s v="Vaccinium uligi0_x000a_sum"/>
    <x v="9"/>
    <n v="0"/>
    <n v="0"/>
    <n v="1"/>
    <n v="1"/>
    <n v="0"/>
    <n v="1"/>
    <n v="1"/>
    <n v="0"/>
    <n v="0"/>
    <n v="0"/>
    <n v="0"/>
    <n v="0"/>
    <n v="0"/>
    <n v="0"/>
    <n v="0"/>
    <n v="1"/>
    <m/>
    <s v="Vaccinium cf. uligi0_x000a_sum"/>
  </r>
  <r>
    <s v="Vaccinium [genus]"/>
    <x v="6"/>
    <n v="0"/>
    <n v="0"/>
    <n v="1"/>
    <n v="1"/>
    <n v="0"/>
    <n v="1"/>
    <n v="1"/>
    <n v="1"/>
    <n v="0"/>
    <n v="0"/>
    <n v="0"/>
    <n v="0"/>
    <n v="0"/>
    <n v="0"/>
    <n v="0"/>
    <n v="1"/>
    <s v="only temperate to boreal species considered"/>
    <s v="Vaccinium sp."/>
  </r>
  <r>
    <s v="Valeriana offinicinalis L."/>
    <x v="9"/>
    <n v="0"/>
    <n v="0"/>
    <n v="1"/>
    <n v="1"/>
    <n v="0"/>
    <n v="1"/>
    <n v="1"/>
    <n v="0"/>
    <n v="0"/>
    <n v="0"/>
    <n v="0"/>
    <n v="0"/>
    <n v="0"/>
    <n v="0"/>
    <n v="0"/>
    <n v="0"/>
    <m/>
    <s v="Valeriana sp."/>
  </r>
  <r>
    <s v="Valeriana [genus]"/>
    <x v="4"/>
    <n v="0"/>
    <n v="0"/>
    <n v="1"/>
    <n v="1"/>
    <n v="0"/>
    <n v="1"/>
    <n v="1"/>
    <n v="0"/>
    <n v="0"/>
    <n v="0"/>
    <n v="0"/>
    <n v="0"/>
    <n v="0"/>
    <n v="0"/>
    <n v="1"/>
    <n v="1"/>
    <m/>
    <s v="Valerianaceae gen. et spec. indet."/>
  </r>
  <r>
    <s v="Viburnum [genus]"/>
    <x v="0"/>
    <n v="0"/>
    <n v="1"/>
    <n v="1"/>
    <n v="0"/>
    <n v="1"/>
    <n v="1"/>
    <n v="0"/>
    <n v="0"/>
    <n v="1"/>
    <n v="1"/>
    <n v="0"/>
    <n v="1"/>
    <n v="0"/>
    <n v="1"/>
    <n v="1"/>
    <n v="0"/>
    <s v="NAm: spp. climatically restricted; in China some spp. extending into Dwc"/>
    <s v="Viburnum sp."/>
  </r>
  <r>
    <s v="Viburnum [genus]"/>
    <x v="0"/>
    <n v="0"/>
    <n v="1"/>
    <n v="1"/>
    <n v="0"/>
    <n v="1"/>
    <n v="1"/>
    <n v="0"/>
    <n v="0"/>
    <n v="1"/>
    <n v="1"/>
    <n v="0"/>
    <n v="1"/>
    <n v="0"/>
    <n v="1"/>
    <n v="1"/>
    <n v="0"/>
    <s v="NAm: spp. climatically restricted; in China some spp. extending into Dwc"/>
    <s v="Viburnum sp."/>
  </r>
  <r>
    <s v="Viburnum opulus L."/>
    <x v="4"/>
    <n v="0"/>
    <n v="0"/>
    <n v="1"/>
    <n v="0"/>
    <n v="0"/>
    <n v="1"/>
    <n v="0"/>
    <n v="0"/>
    <n v="0"/>
    <n v="0"/>
    <n v="0"/>
    <n v="0"/>
    <n v="0"/>
    <n v="0"/>
    <n v="0"/>
    <n v="0"/>
    <m/>
    <s v="Viburnum sp."/>
  </r>
  <r>
    <s v="Viscum album L."/>
    <x v="1"/>
    <n v="0"/>
    <n v="0"/>
    <n v="1"/>
    <n v="0"/>
    <n v="0"/>
    <n v="0"/>
    <n v="0"/>
    <n v="0"/>
    <n v="0"/>
    <n v="0"/>
    <n v="0"/>
    <n v="0"/>
    <n v="0"/>
    <n v="0"/>
    <n v="0"/>
    <n v="0"/>
    <m/>
    <s v="Viscum aff. album"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  <r>
    <m/>
    <x v="10"/>
    <m/>
    <m/>
    <m/>
    <m/>
    <m/>
    <m/>
    <m/>
    <m/>
    <m/>
    <m/>
    <m/>
    <m/>
    <m/>
    <m/>
    <m/>
    <m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71">
  <r>
    <s v="?Picea sp."/>
    <s v="Picea [genus]"/>
    <s v="Macrofossil"/>
    <x v="0"/>
    <x v="0"/>
  </r>
  <r>
    <s v="Abies sp. 2"/>
    <s v="Abies [genus]"/>
    <s v="Pollen"/>
    <x v="0"/>
    <x v="1"/>
  </r>
  <r>
    <s v="Abies steenstrupiana"/>
    <s v="Abies [genus]"/>
    <s v="Macrofossil"/>
    <x v="0"/>
    <x v="2"/>
  </r>
  <r>
    <s v="Abies steenstrupiana"/>
    <s v="Abies [genus]"/>
    <s v="Macrofossil"/>
    <x v="0"/>
    <x v="3"/>
  </r>
  <r>
    <s v="Abies steenstrupiana"/>
    <s v="Abies [genus]"/>
    <s v="Macrofossil"/>
    <x v="0"/>
    <x v="4"/>
  </r>
  <r>
    <s v="Acer askelssonii"/>
    <s v="Acer platanoides L., A. saccharum L."/>
    <s v="Macrofossil"/>
    <x v="1"/>
    <x v="3"/>
  </r>
  <r>
    <s v="Acer askelssonii"/>
    <s v="Acer platanoides L., A. saccharum L."/>
    <s v="Macrofossil"/>
    <x v="1"/>
    <x v="5"/>
  </r>
  <r>
    <s v="Acer askelssonii"/>
    <s v="Acer platanoides L., A. saccharum L."/>
    <s v="Macrofossil"/>
    <x v="1"/>
    <x v="4"/>
  </r>
  <r>
    <s v="Acer askelssonii"/>
    <s v="Acer platanoides L., A. saccharum L."/>
    <s v="Macrofossil"/>
    <x v="1"/>
    <x v="6"/>
  </r>
  <r>
    <s v="Acer crenatifolium subsp. islandicum"/>
    <s v="Acer rubrum L."/>
    <s v="Macrofossil"/>
    <x v="1"/>
    <x v="6"/>
  </r>
  <r>
    <s v="Acer crenatifolium subsp. islandicum"/>
    <s v="Acer rubrum L."/>
    <s v="Macrofossil"/>
    <x v="1"/>
    <x v="5"/>
  </r>
  <r>
    <s v="Acer crenatifolium subsp. islandicum"/>
    <s v="Acer rubrum L."/>
    <s v="Macrofossil"/>
    <x v="1"/>
    <x v="4"/>
  </r>
  <r>
    <s v="Acer sp. 1"/>
    <s v="A. saccharum L."/>
    <s v="Pollen"/>
    <x v="1"/>
    <x v="0"/>
  </r>
  <r>
    <s v="Acer sp. 1"/>
    <s v="A. saccharum L."/>
    <s v="Pollen"/>
    <x v="1"/>
    <x v="1"/>
  </r>
  <r>
    <s v="Acer sp. 2"/>
    <s v="Acer rubrum L."/>
    <s v="Pollen"/>
    <x v="1"/>
    <x v="1"/>
  </r>
  <r>
    <s v="Acer sp. 2"/>
    <s v="Acer rubrum L."/>
    <s v="Pollen"/>
    <x v="1"/>
    <x v="0"/>
  </r>
  <r>
    <s v="Aesculus sp."/>
    <s v="Aesculus flava Ait., A. pavia L."/>
    <s v="Macrofossil"/>
    <x v="1"/>
    <x v="0"/>
  </r>
  <r>
    <s v="aff. Calycanthaceae"/>
    <s v="Chimonanthus [genus]"/>
    <s v="Pollen"/>
    <x v="2"/>
    <x v="3"/>
  </r>
  <r>
    <s v="aff. Calycanthaceae"/>
    <s v="Chimonanthus [genus]"/>
    <s v="Pollen"/>
    <x v="2"/>
    <x v="4"/>
  </r>
  <r>
    <s v="aff. Calycanthaceae"/>
    <s v="Chimonanthus [genus]"/>
    <s v="Pollen"/>
    <x v="2"/>
    <x v="6"/>
  </r>
  <r>
    <s v="aff. Calycanthaceae"/>
    <s v="Chimonanthus [genus]"/>
    <s v="Pollen"/>
    <x v="2"/>
    <x v="2"/>
  </r>
  <r>
    <s v="aff. Calycanthaceae"/>
    <s v="Chimonanthus [genus]"/>
    <s v="Pollen"/>
    <x v="2"/>
    <x v="1"/>
  </r>
  <r>
    <s v="aff. Calycanthaceae"/>
    <s v="Chimonanthus [genus]"/>
    <s v="Pollen"/>
    <x v="2"/>
    <x v="5"/>
  </r>
  <r>
    <s v="aff. Euphrasia vel Melampyrum sp."/>
    <s v="Euphrasia [genus]"/>
    <s v="Pollen"/>
    <x v="3"/>
    <x v="3"/>
  </r>
  <r>
    <s v="aff. Plantago lanceolata"/>
    <s v="Plantago lanceolata L."/>
    <s v="Pollen"/>
    <x v="1"/>
    <x v="2"/>
  </r>
  <r>
    <s v="aff. Plantago lanceolata"/>
    <s v="Plantago lanceolata L."/>
    <s v="Pollen"/>
    <x v="1"/>
    <x v="6"/>
  </r>
  <r>
    <s v="aff. Sorbus sp. (‘S. aria type’)"/>
    <s v="Sorbus aria"/>
    <s v="Macrofossil"/>
    <x v="1"/>
    <x v="3"/>
  </r>
  <r>
    <s v="aff. Valeriana sp."/>
    <s v="Valeriana [genus]"/>
    <s v="Pollen"/>
    <x v="3"/>
    <x v="1"/>
  </r>
  <r>
    <s v="aff. Valeriana sp."/>
    <s v="Valeriana [genus]"/>
    <s v="Pollen"/>
    <x v="3"/>
    <x v="2"/>
  </r>
  <r>
    <s v="Alnus aff. viridis"/>
    <s v="Alnus viridis (Chaix) DC."/>
    <s v="Macrofossil"/>
    <x v="4"/>
    <x v="7"/>
  </r>
  <r>
    <s v="Alnus aff. viridis"/>
    <s v="Alnus viridis (Chaix) DC."/>
    <s v="Macrofossil"/>
    <x v="4"/>
    <x v="1"/>
  </r>
  <r>
    <s v="Alnus cecropiifolia"/>
    <s v="Alnus glutinosa, A. nitida, A. rhombifolia"/>
    <s v="Macrofossil"/>
    <x v="1"/>
    <x v="1"/>
  </r>
  <r>
    <s v="Alnus cecropiifolia"/>
    <s v="Alnus glutinosa, A. nitida, A. rhombifolia"/>
    <s v="Macrofossil"/>
    <x v="1"/>
    <x v="2"/>
  </r>
  <r>
    <s v="Alnus cecropiifolia"/>
    <s v="Alnus glutinosa, A. nitida, A. rhombifolia"/>
    <s v="Macrofossil"/>
    <x v="1"/>
    <x v="3"/>
  </r>
  <r>
    <s v="Alnus cecropiifolia"/>
    <s v="Alnus glutinosa, A. nitida, A. rhombifolia"/>
    <s v="Macrofossil"/>
    <x v="1"/>
    <x v="6"/>
  </r>
  <r>
    <s v="Alnus cecropiifolia"/>
    <s v="Alnus glutinosa, A. nitida, A. rhombifolia"/>
    <s v="Macrofossil"/>
    <x v="1"/>
    <x v="4"/>
  </r>
  <r>
    <s v="Alnus cecropiifolia"/>
    <s v="Alnus glutinosa, A. nitida, A. rhombifolia"/>
    <s v="Macrofossil"/>
    <x v="1"/>
    <x v="5"/>
  </r>
  <r>
    <s v="Alnus cecropiifolia"/>
    <s v="Alnus nitida (Spach) Endl., Alnus rhombifolia Nutt"/>
    <s v="Macrofossil"/>
    <x v="1"/>
    <x v="3"/>
  </r>
  <r>
    <s v="Alnus cf. viridis"/>
    <s v="Alnus viridis (Chaix) DC."/>
    <s v="Macrofossil"/>
    <x v="4"/>
    <x v="8"/>
  </r>
  <r>
    <s v="Alnus gaudinii"/>
    <s v="Alnus japonica (Thunb.) Steud., Alnus subcordata C.A.Mey"/>
    <s v="Macrofossil"/>
    <x v="2"/>
    <x v="4"/>
  </r>
  <r>
    <s v="Alnus sp. 1"/>
    <s v="Alnus japonica (Thunb.) Steud., Alnus rhombifolia Nutt., Alnus subcordata C.A.Mey"/>
    <s v="Pollen"/>
    <x v="2"/>
    <x v="0"/>
  </r>
  <r>
    <s v="Alnus sp. 3"/>
    <s v="Alnus viridis (Chaix) DC."/>
    <s v="Pollen"/>
    <x v="4"/>
    <x v="9"/>
  </r>
  <r>
    <s v="Anemone sp."/>
    <s v="Anemone [genus]"/>
    <s v="Pollen"/>
    <x v="0"/>
    <x v="6"/>
  </r>
  <r>
    <s v="Arctostaphylos sp."/>
    <s v="Arctostaphylos uva-ursi (L.) Sprengel"/>
    <s v="Macrofossil"/>
    <x v="0"/>
    <x v="6"/>
  </r>
  <r>
    <s v="Betula cristata"/>
    <s v="Betula lenta L., Betula maximowicziana Regel, Betula papyrifera Marshall"/>
    <s v="Macrofossil"/>
    <x v="0"/>
    <x v="5"/>
  </r>
  <r>
    <s v="Betula cristata"/>
    <s v="Betula maximowicziana Regel, Betula papyrifera Marshall"/>
    <s v="Macrofossil"/>
    <x v="0"/>
    <x v="2"/>
  </r>
  <r>
    <s v="Betula cristata"/>
    <s v="Betula maximowicziana Regel, Betula papyrifera Marshall"/>
    <s v="Macrofossil"/>
    <x v="0"/>
    <x v="3"/>
  </r>
  <r>
    <s v="Betula islandica"/>
    <s v="Betula delavayi Franch., Betula ermanii Cham., Betula utilis D.Don"/>
    <s v="Macrofossil"/>
    <x v="0"/>
    <x v="6"/>
  </r>
  <r>
    <s v="Betula islandica"/>
    <s v="Betula delavayi Franch., Betula ermanii Cham., Betula utilis D.Don"/>
    <s v="Macrofossil"/>
    <x v="0"/>
    <x v="4"/>
  </r>
  <r>
    <s v="Betula nana x pubescens"/>
    <s v="Betula nana L., Betula pubescens Ehrh."/>
    <s v="Macrofossil"/>
    <x v="3"/>
    <x v="7"/>
  </r>
  <r>
    <s v="Betula sp."/>
    <s v="Betula [genus]"/>
    <s v="Macrofossil"/>
    <x v="3"/>
    <x v="1"/>
  </r>
  <r>
    <s v="Betula sp. 1"/>
    <s v="Betula chinensis var. fargesii (Franch.) P.C.Li [≡ B. fargesii Franch.], Betula delavayi Franch., Betula ermanii Cham., Betula utilis D.Don."/>
    <s v="Pollen"/>
    <x v="0"/>
    <x v="0"/>
  </r>
  <r>
    <s v="Betula sp. 1"/>
    <s v="Betula nana L., Betula pubescens Ehrh."/>
    <s v="Pollen"/>
    <x v="3"/>
    <x v="8"/>
  </r>
  <r>
    <s v="Betula sp. 1"/>
    <s v="Betula nana L., Betula pubescens Ehrh."/>
    <s v="Pollen"/>
    <x v="3"/>
    <x v="9"/>
  </r>
  <r>
    <s v="Betula sp. A (sect. Betulaster)"/>
    <s v="Betula luminifera H.J.P.Winkl."/>
    <s v="Macrofossil"/>
    <x v="1"/>
    <x v="2"/>
  </r>
  <r>
    <s v="Campanula sp."/>
    <s v="Campanula [genus]"/>
    <s v="Pollen"/>
    <x v="3"/>
    <x v="1"/>
  </r>
  <r>
    <s v="Carpinus sp."/>
    <s v="Carpinus betulus L., Carpinus caroliniana Walter, Carpinus cordata Blume"/>
    <s v="Pollen"/>
    <x v="1"/>
    <x v="6"/>
  </r>
  <r>
    <s v="Carpinus sp."/>
    <s v="Carpinus cordata Blume"/>
    <s v="Pollen"/>
    <x v="2"/>
    <x v="0"/>
  </r>
  <r>
    <s v="Carpinus sp. MT1"/>
    <s v="Carpinus betulus L., Carpinus caroliniana Walter "/>
    <s v="Macrofossil"/>
    <x v="1"/>
    <x v="4"/>
  </r>
  <r>
    <s v="Carpinus sp. MT2"/>
    <s v="Carpinus cordata Blume"/>
    <s v="Macrofossil"/>
    <x v="2"/>
    <x v="4"/>
  </r>
  <r>
    <s v="Carya sp."/>
    <s v="Carya glabra (P.Mill.) Sweet, Varya cathayensis Sarg."/>
    <s v="Macrofossil"/>
    <x v="2"/>
    <x v="4"/>
  </r>
  <r>
    <s v="Cathaya sp."/>
    <s v="Cathaya argyrophylla Chun &amp; Kuang"/>
    <s v="Pollen"/>
    <x v="2"/>
    <x v="0"/>
  </r>
  <r>
    <s v="Cathaya sp."/>
    <s v="Cathaya argyrophylla Chun &amp; Kuang"/>
    <s v="Macrofossil"/>
    <x v="2"/>
    <x v="4"/>
  </r>
  <r>
    <s v="Cathaya sp."/>
    <s v="Cathaya argyrophylla Chun &amp; Kuang"/>
    <s v="Pollen"/>
    <x v="2"/>
    <x v="2"/>
  </r>
  <r>
    <s v="Cercidiphyllum sp."/>
    <s v="Cercidiphyllum japonicum Siebold &amp; Zucc., Cercidiphyllum magnificum Nakai"/>
    <s v="Macrofossil"/>
    <x v="1"/>
    <x v="0"/>
  </r>
  <r>
    <s v="cf. Carpinus"/>
    <s v="Carpinus betulus L., Carpinus caroliniana Walter, Carpinus cordata Blume"/>
    <s v="Macrofossil"/>
    <x v="1"/>
    <x v="5"/>
  </r>
  <r>
    <s v="cf. Cyclocarya sp."/>
    <s v="Cyclocarya paliurus (Batal.) Iljinsk."/>
    <s v="Macrofossil"/>
    <x v="2"/>
    <x v="3"/>
  </r>
  <r>
    <s v="cf. Juglans sp."/>
    <s v="Juglans mandshurica Maxim."/>
    <s v="Macrofossil"/>
    <x v="1"/>
    <x v="4"/>
  </r>
  <r>
    <s v="cf. Magnolia sp."/>
    <s v="Magnolia [genus]"/>
    <s v="Macrofossil"/>
    <x v="3"/>
    <x v="0"/>
  </r>
  <r>
    <s v="cf. Nuphar sp."/>
    <s v="Nuphar [genus]"/>
    <s v="Macrofossil"/>
    <x v="0"/>
    <x v="6"/>
  </r>
  <r>
    <s v="cf. Rhododendron sp."/>
    <s v="Rhododendron maximum L."/>
    <s v="Macrofossil"/>
    <x v="1"/>
    <x v="0"/>
  </r>
  <r>
    <s v="Cirsium sp."/>
    <s v="Cirsium [genus]"/>
    <s v="Pollen"/>
    <x v="0"/>
    <x v="1"/>
  </r>
  <r>
    <s v="Comptonia hesperia"/>
    <s v="Comptonia peregrina (L.) Coult."/>
    <s v="Macrofossil"/>
    <x v="1"/>
    <x v="4"/>
  </r>
  <r>
    <s v="Cornus sp."/>
    <s v="Cornus alba L. [p.p. = C. sericea L. subsp. sericea], Cornus florida L."/>
    <s v="Macrofossil"/>
    <x v="5"/>
    <x v="5"/>
  </r>
  <r>
    <s v="Corylus sp."/>
    <s v="Corylus americana Walter, Corylus avellana L., Corylus chinensis Franch"/>
    <s v="Pollen"/>
    <x v="1"/>
    <x v="6"/>
  </r>
  <r>
    <s v="Corylus sp."/>
    <s v="Corylus americana Walter, Corylus avellana L., Corylus chinensis Franch"/>
    <s v="Macrofossil"/>
    <x v="1"/>
    <x v="4"/>
  </r>
  <r>
    <s v="Cryptomeria anglica"/>
    <s v="Cryptomeria japonica (Thunb. ex L.f.) D.Don"/>
    <s v="Macrofossil"/>
    <x v="2"/>
    <x v="4"/>
  </r>
  <r>
    <s v="Cryptomeria sp."/>
    <s v="Cryptomeria japonica (Thunb. ex L.f.) D.Don"/>
    <s v="Pollen"/>
    <x v="2"/>
    <x v="0"/>
  </r>
  <r>
    <s v="Cyclocarya sp."/>
    <s v="Cyclocarya paliurus (Batal.) Iljinsk."/>
    <s v="Macrofossil"/>
    <x v="2"/>
    <x v="6"/>
  </r>
  <r>
    <s v="Cyclocarya sp."/>
    <s v="Cyclocarya paliurus (Batal.) Iljinsk."/>
    <s v="Macrofossil"/>
    <x v="2"/>
    <x v="5"/>
  </r>
  <r>
    <s v="Decodon sp."/>
    <s v="Decodon verticillatus (L.) Elliot"/>
    <s v="Pollen"/>
    <x v="1"/>
    <x v="6"/>
  </r>
  <r>
    <s v="Dryas octopetala"/>
    <s v="Dryas octopetala L."/>
    <s v="Macrofossil"/>
    <x v="4"/>
    <x v="8"/>
  </r>
  <r>
    <s v="Dryas octopetala"/>
    <s v="Dryas octopetala L."/>
    <s v="Macrofossil"/>
    <x v="4"/>
    <x v="7"/>
  </r>
  <r>
    <s v="Empetrum nigrum"/>
    <s v="Empetrum nigrum"/>
    <s v="Macrofossil"/>
    <x v="0"/>
    <x v="9"/>
  </r>
  <r>
    <s v="Ephedra sp."/>
    <s v="Ephedra distachya L."/>
    <s v="Pollen"/>
    <x v="1"/>
    <x v="4"/>
  </r>
  <r>
    <s v="Epilobium sp."/>
    <s v="Epilobium [genus]"/>
    <s v="Pollen"/>
    <x v="3"/>
    <x v="1"/>
  </r>
  <r>
    <s v="Euphorbia sp."/>
    <s v="Euphorbia cyparissias L."/>
    <s v="Pollen"/>
    <x v="1"/>
    <x v="1"/>
  </r>
  <r>
    <s v="Fagus friedrichii"/>
    <s v="Fagus crenata Blume, Fagus grandifolia Ehrhart"/>
    <s v="Macrofossil"/>
    <x v="1"/>
    <x v="0"/>
  </r>
  <r>
    <s v="Fagus gussonii"/>
    <s v="Fagus longipetiolata Seemen, Fagus sylvatica s.l."/>
    <s v="Macrofossil"/>
    <x v="1"/>
    <x v="3"/>
  </r>
  <r>
    <s v="Fagus gussonii"/>
    <s v="Fagus longipetiolata Seemen, Fagus sylvatica s.l."/>
    <s v="Macrofossil"/>
    <x v="1"/>
    <x v="5"/>
  </r>
  <r>
    <s v="Fagus sp."/>
    <s v="Fagus longipetiolata Seemen, Fagus sylvatica s.l."/>
    <s v="Pollen"/>
    <x v="1"/>
    <x v="6"/>
  </r>
  <r>
    <s v="Filipendula sp."/>
    <s v="Filipendula [genus]"/>
    <s v="Pollen"/>
    <x v="0"/>
    <x v="1"/>
  </r>
  <r>
    <s v="Fragaria sp. 1"/>
    <s v="Fragaria [genus]"/>
    <s v="Pollen"/>
    <x v="0"/>
    <x v="7"/>
  </r>
  <r>
    <s v="Fragaria sp. 1, 2"/>
    <s v="Fragaria [genus]"/>
    <s v="Pollen"/>
    <x v="0"/>
    <x v="1"/>
  </r>
  <r>
    <s v="Galium sp."/>
    <s v="Galium [genus]"/>
    <s v="Pollen"/>
    <x v="0"/>
    <x v="8"/>
  </r>
  <r>
    <s v="Ginkgo sp."/>
    <s v="Ginkgo biloba L."/>
    <s v="Pollen"/>
    <x v="1"/>
    <x v="6"/>
  </r>
  <r>
    <s v="Glyptostrobus europaeus"/>
    <s v="Glyptostrobus pensilis (Staunton ex D.Don) K.Koch"/>
    <s v="Macrofossil"/>
    <x v="2"/>
    <x v="0"/>
  </r>
  <r>
    <s v="Glyptostrobus sp."/>
    <s v="Glyptostrobus pensilis (Staunton ex D.Don) K.Koch"/>
    <s v="Pollen"/>
    <x v="2"/>
    <x v="4"/>
  </r>
  <r>
    <s v="Ilex sp. 1"/>
    <s v="Ilex aquifolium L., Ilex decidua Walt., Ilex opaca Aiton"/>
    <s v="Pollen"/>
    <x v="1"/>
    <x v="4"/>
  </r>
  <r>
    <s v="Ilex sp. 1"/>
    <s v="Ilex aquifolium L., Ilex decidua Walt., Ilex opaca Aiton"/>
    <s v="Pollen"/>
    <x v="1"/>
    <x v="0"/>
  </r>
  <r>
    <s v="Ilex sp. 1"/>
    <s v="Ilex aquifolium L., Ilex decidua Walt., Ilex opaca Aiton"/>
    <s v="Pollen"/>
    <x v="1"/>
    <x v="1"/>
  </r>
  <r>
    <s v="Ilex sp. 2"/>
    <s v="Ilex aquifolium L., Ilex decidua Walt., Ilex opaca Aiton"/>
    <s v="Pollen"/>
    <x v="1"/>
    <x v="5"/>
  </r>
  <r>
    <s v="Juniperus"/>
    <s v="Juniperus [genus]"/>
    <s v="Pollen"/>
    <x v="3"/>
    <x v="0"/>
  </r>
  <r>
    <s v="Kobresia sp."/>
    <s v="Kobresia [genus]"/>
    <s v="Pollen"/>
    <x v="4"/>
    <x v="7"/>
  </r>
  <r>
    <s v="Kobresia sp."/>
    <s v="Kobresia [genus]"/>
    <s v="Pollen"/>
    <x v="4"/>
    <x v="1"/>
  </r>
  <r>
    <s v="Larix sp."/>
    <s v="Larix [genus]"/>
    <s v="Macrofossil"/>
    <x v="0"/>
    <x v="6"/>
  </r>
  <r>
    <s v="Larix sp."/>
    <s v="Larix [genus]"/>
    <s v="Pollen"/>
    <x v="0"/>
    <x v="1"/>
  </r>
  <r>
    <s v="Larix sp."/>
    <s v="Larix [genus]"/>
    <s v="Pollen"/>
    <x v="0"/>
    <x v="5"/>
  </r>
  <r>
    <s v="Larix sp."/>
    <s v="Larix [genus]"/>
    <s v="Macrofossil"/>
    <x v="0"/>
    <x v="3"/>
  </r>
  <r>
    <s v="Laurophyllum sp. (Laurus)"/>
    <s v="Laurus nobilis"/>
    <s v="Macrofossil"/>
    <x v="2"/>
    <x v="4"/>
  </r>
  <r>
    <s v="Lemna sp."/>
    <s v="Lemna [genus]"/>
    <s v="Pollen"/>
    <x v="3"/>
    <x v="4"/>
  </r>
  <r>
    <s v="Liriodendron procaccinii"/>
    <s v="Liriodendron chinense (Hemsl.) Sarg., Liriodendron tulipifera L."/>
    <s v="Macrofossil"/>
    <x v="2"/>
    <x v="4"/>
  </r>
  <r>
    <s v="Lonicera sp."/>
    <s v="Lonicera xylosteum L."/>
    <s v="Macrofossil"/>
    <x v="1"/>
    <x v="0"/>
  </r>
  <r>
    <s v="Lonicera sp. 1"/>
    <s v="Lonicera xylosteum L."/>
    <s v="Pollen"/>
    <x v="1"/>
    <x v="4"/>
  </r>
  <r>
    <s v="Lonicera sp. 1, 2"/>
    <s v="Lonicera xylosteum L."/>
    <s v="Pollen"/>
    <x v="1"/>
    <x v="6"/>
  </r>
  <r>
    <s v="Lycopodiella sp."/>
    <s v="Lycopodiella [genus]"/>
    <s v="Pollen"/>
    <x v="3"/>
    <x v="1"/>
  </r>
  <r>
    <s v="Lycopodiella sp."/>
    <s v="Lycopodiella [genus]"/>
    <s v="Pollen"/>
    <x v="3"/>
    <x v="5"/>
  </r>
  <r>
    <s v="Magnolia sp."/>
    <s v="Magnolia [genus]"/>
    <s v="Macrofossil"/>
    <x v="3"/>
    <x v="4"/>
  </r>
  <r>
    <s v="Menyanthes sp."/>
    <s v="Menyanthes trifoliata L."/>
    <s v="Pollen"/>
    <x v="0"/>
    <x v="7"/>
  </r>
  <r>
    <s v="Menyanthes sp."/>
    <s v="Menyanthes trifoliata L."/>
    <s v="Pollen"/>
    <x v="0"/>
    <x v="2"/>
  </r>
  <r>
    <s v="Menyanthes sp."/>
    <s v="Menyanthes trifoliata L."/>
    <s v="Pollen"/>
    <x v="0"/>
    <x v="8"/>
  </r>
  <r>
    <s v="Menyanthes sp."/>
    <s v="Menyanthes trifoliata L."/>
    <s v="Pollen"/>
    <x v="0"/>
    <x v="1"/>
  </r>
  <r>
    <s v="Mercurialis perennis"/>
    <s v="Mercurialis perennis L."/>
    <s v="Pollen"/>
    <x v="1"/>
    <x v="9"/>
  </r>
  <r>
    <s v="Myrica sp."/>
    <s v="Myrica gale"/>
    <s v="Pollen"/>
    <x v="0"/>
    <x v="7"/>
  </r>
  <r>
    <s v="Myrica sp."/>
    <s v="Myrica gale"/>
    <s v="Pollen"/>
    <x v="0"/>
    <x v="1"/>
  </r>
  <r>
    <s v="Myrica sp."/>
    <s v="Myrica pensylvanica Loisel., Myrica gale"/>
    <s v="Pollen"/>
    <x v="3"/>
    <x v="5"/>
  </r>
  <r>
    <s v="Nuphar sp."/>
    <s v="Nuphar [genus]"/>
    <s v="Pollen"/>
    <x v="0"/>
    <x v="2"/>
  </r>
  <r>
    <s v="Osmunda parschlugiana"/>
    <s v="Osmunda regalis L."/>
    <s v="Macrofossil"/>
    <x v="1"/>
    <x v="6"/>
  </r>
  <r>
    <s v="Osmunda parschlugiana"/>
    <s v="Osmunda regalis L."/>
    <s v="Macrofossil"/>
    <x v="1"/>
    <x v="4"/>
  </r>
  <r>
    <s v="Osmunda sp."/>
    <s v="Osmunda regalis L."/>
    <s v="Pollen"/>
    <x v="1"/>
    <x v="1"/>
  </r>
  <r>
    <s v="Osmunda sp."/>
    <s v="Osmunda regalis L."/>
    <s v="Pollen"/>
    <x v="1"/>
    <x v="7"/>
  </r>
  <r>
    <s v="Osmunda sp."/>
    <s v="Osmunda regalis L."/>
    <s v="Pollen"/>
    <x v="1"/>
    <x v="9"/>
  </r>
  <r>
    <s v="Osmunda sp."/>
    <s v="Osmunda regalis L."/>
    <s v="Pollen"/>
    <x v="1"/>
    <x v="5"/>
  </r>
  <r>
    <s v="Parthenocissus sp."/>
    <s v="Parthenocissus heterophylla (Blume) Merr., Parthenocissus quinquefolia (L.) Planch."/>
    <s v="Pollen"/>
    <x v="1"/>
    <x v="6"/>
  </r>
  <r>
    <s v="Parthenocissus sp."/>
    <s v="Parthenocissus laetevirens Rehder, Parthenocissus quinquefolia (L.) Planch."/>
    <s v="Pollen"/>
    <x v="1"/>
    <x v="0"/>
  </r>
  <r>
    <s v="Persicaria sp. aff. P. amphibia"/>
    <s v="Persicaria amphibia (L.) Gray"/>
    <s v="Pollen"/>
    <x v="1"/>
    <x v="3"/>
  </r>
  <r>
    <s v="Persicaria sp. aff. P. amphibia"/>
    <s v="Persicaria amphibia (L.) Gray"/>
    <s v="Pollen"/>
    <x v="1"/>
    <x v="1"/>
  </r>
  <r>
    <s v="Picea sect. Picea"/>
    <s v="Picea [genus]"/>
    <s v="Macrofossil"/>
    <x v="0"/>
    <x v="6"/>
  </r>
  <r>
    <s v="Picea sect. Picea"/>
    <s v="Picea [genus]"/>
    <s v="Macrofossil"/>
    <x v="0"/>
    <x v="4"/>
  </r>
  <r>
    <s v="Picea sect. Picea"/>
    <s v="Picea [genus]"/>
    <s v="Macrofossil"/>
    <x v="0"/>
    <x v="3"/>
  </r>
  <r>
    <s v="Picea sect. Picea"/>
    <s v="Picea [genus]"/>
    <s v="Macrofossil"/>
    <x v="0"/>
    <x v="2"/>
  </r>
  <r>
    <s v="Picea sect. Picea"/>
    <s v="Picea [genus]"/>
    <s v="Macrofossil"/>
    <x v="0"/>
    <x v="5"/>
  </r>
  <r>
    <s v="Picea sp."/>
    <s v="Picea [genus]"/>
    <s v="Pollen"/>
    <x v="0"/>
    <x v="1"/>
  </r>
  <r>
    <s v="Plantago coronopus"/>
    <s v="Plantago coronopus L."/>
    <s v="Pollen"/>
    <x v="1"/>
    <x v="1"/>
  </r>
  <r>
    <s v="Plantago coronopus"/>
    <s v="Plantago coronopus L."/>
    <s v="Pollen"/>
    <x v="1"/>
    <x v="9"/>
  </r>
  <r>
    <s v="Platanus leucophylla"/>
    <s v="Platanus occidentalis L."/>
    <s v="Macrofossil"/>
    <x v="2"/>
    <x v="0"/>
  </r>
  <r>
    <s v="Platanus sp."/>
    <s v="Platanus occidentalis L."/>
    <s v="Pollen"/>
    <x v="2"/>
    <x v="4"/>
  </r>
  <r>
    <s v="Platanus sp."/>
    <s v="Platanus occidentalis L."/>
    <s v="Pollen"/>
    <x v="2"/>
    <x v="6"/>
  </r>
  <r>
    <s v="Polygonum aviculare"/>
    <s v="Polygonum aviculare L."/>
    <s v="Pollen"/>
    <x v="3"/>
    <x v="9"/>
  </r>
  <r>
    <s v="Polygonum sect. Aco0_x000a_go0_x000a_nsp."/>
    <s v="Polygonum [genus]"/>
    <s v="Pollen"/>
    <x v="3"/>
    <x v="6"/>
  </r>
  <r>
    <s v="Polygonum sect. Aconogonon sp."/>
    <s v="Polygonum [genus]"/>
    <s v="Pollen"/>
    <x v="3"/>
    <x v="7"/>
  </r>
  <r>
    <s v="Polygonum viviparum"/>
    <s v="Polygonum viviparum L."/>
    <s v="Macrofossil"/>
    <x v="4"/>
    <x v="9"/>
  </r>
  <r>
    <s v="Polygonum viviparum"/>
    <s v="Polygonum viviparum L."/>
    <s v="Pollen"/>
    <x v="4"/>
    <x v="1"/>
  </r>
  <r>
    <s v="Polygonum viviparum"/>
    <s v="Polygonum viviparum L."/>
    <s v="Macrofossil"/>
    <x v="4"/>
    <x v="8"/>
  </r>
  <r>
    <s v="Polygonum viviparum"/>
    <s v="Polygonum viviparum L."/>
    <s v="Pollen"/>
    <x v="4"/>
    <x v="2"/>
  </r>
  <r>
    <s v="Polygonum viviparum"/>
    <s v="Polygonum viviparum L."/>
    <s v="Macrofossil"/>
    <x v="4"/>
    <x v="7"/>
  </r>
  <r>
    <s v="Populus sp. A (ex group P. tremula L.)"/>
    <s v="Populus tremuloides Michx., Populus tremula L."/>
    <s v="Macrofossil"/>
    <x v="0"/>
    <x v="4"/>
  </r>
  <r>
    <s v="Populus sp. B"/>
    <s v="Populus [genus]"/>
    <s v="Macrofossil"/>
    <x v="3"/>
    <x v="3"/>
  </r>
  <r>
    <s v="Potamogeton sp."/>
    <s v="Potamogeton [genus]"/>
    <s v="Macrofossil"/>
    <x v="3"/>
    <x v="1"/>
  </r>
  <r>
    <s v="Potentilla sp. A"/>
    <s v="Potentilla [genus]"/>
    <s v="Macrofossil"/>
    <x v="3"/>
    <x v="9"/>
  </r>
  <r>
    <s v="Pseudotsuga sp."/>
    <s v="Pseudotsuga [genus]"/>
    <s v="Macrofossil"/>
    <x v="1"/>
    <x v="5"/>
  </r>
  <r>
    <s v="Pseudotsuga sp."/>
    <s v="Pseudotsuga [genus]"/>
    <s v="Macrofossil"/>
    <x v="1"/>
    <x v="3"/>
  </r>
  <r>
    <s v="Pseudotsuga sp."/>
    <s v="Pseudotsuga [genus]"/>
    <s v="Macrofossil"/>
    <x v="1"/>
    <x v="6"/>
  </r>
  <r>
    <s v="Pseudotsuga/Larix sp."/>
    <s v="Larix [genus], "/>
    <s v="Pollen"/>
    <x v="3"/>
    <x v="2"/>
  </r>
  <r>
    <s v="Pterocarya sp."/>
    <s v="Pterocarya fraxinifolia (Poiret) Spach, Pterocarya Macroptera Batalin"/>
    <s v="Macrofossil"/>
    <x v="1"/>
    <x v="6"/>
  </r>
  <r>
    <s v="Pterocarya sp."/>
    <s v="Pterocarya fraxinifolia (Poiret) Spach, Pterocarya Macroptera Batalin"/>
    <s v="Macrofossil"/>
    <x v="1"/>
    <x v="4"/>
  </r>
  <r>
    <s v="Pterocarya sp."/>
    <s v="Pterocarya fraxinifolia (Poiret) Spach, Pterocarya macroptera Batalin"/>
    <s v="Pollen"/>
    <x v="1"/>
    <x v="0"/>
  </r>
  <r>
    <s v="Pterocarya sp."/>
    <s v="Pterocarya fraxinifolia (Poiret) Spach, Pterocarya Macroptera Batalin"/>
    <s v="Pollen"/>
    <x v="1"/>
    <x v="1"/>
  </r>
  <r>
    <s v="Pterocarya sp."/>
    <s v="Pterocarya fraxinifolia (Poiret) Spach, Pterocarya Macroptera Batalin"/>
    <s v="Macrofossil"/>
    <x v="1"/>
    <x v="5"/>
  </r>
  <r>
    <s v="Quercus infrageneric group Quercus sp. 1"/>
    <s v="Quercus robur"/>
    <s v="Pollen"/>
    <x v="1"/>
    <x v="5"/>
  </r>
  <r>
    <s v="Quercus infrageneric group Quercus sp. 2"/>
    <s v="Quercus rubra"/>
    <s v="Pollen"/>
    <x v="1"/>
    <x v="2"/>
  </r>
  <r>
    <s v="Rhododendron aff. ponticum"/>
    <s v="Rhododendron ponticum L."/>
    <s v="Macrofossil"/>
    <x v="1"/>
    <x v="1"/>
  </r>
  <r>
    <s v="Rhododendron aff. ponticum"/>
    <s v="Rhododendron ponticum L."/>
    <s v="Macrofossil"/>
    <x v="1"/>
    <x v="3"/>
  </r>
  <r>
    <s v="Rhododendron aff. ponticum"/>
    <s v="Rhododendron ponticum L."/>
    <s v="Macrofossil"/>
    <x v="1"/>
    <x v="6"/>
  </r>
  <r>
    <s v="Rhododendron sp. 1"/>
    <s v="Rhododendron ponticum L."/>
    <s v="Pollen"/>
    <x v="1"/>
    <x v="4"/>
  </r>
  <r>
    <s v="Rhododendron sp. 1"/>
    <s v="Rhododendron ponticum L."/>
    <s v="Macrofossil"/>
    <x v="1"/>
    <x v="0"/>
  </r>
  <r>
    <s v="Rhododendron sp. 2"/>
    <s v="Rhododendron maximum L."/>
    <s v="Pollen"/>
    <x v="1"/>
    <x v="4"/>
  </r>
  <r>
    <s v="Rhododendron sp. 2"/>
    <s v="Rhododendron maximum L."/>
    <s v="Pollen"/>
    <x v="1"/>
    <x v="5"/>
  </r>
  <r>
    <s v="Rhododendron sp. 2"/>
    <s v="Rhododendron maximum L."/>
    <s v="Pollen"/>
    <x v="1"/>
    <x v="1"/>
  </r>
  <r>
    <s v="Rumex sp."/>
    <s v="Rumex [genus]"/>
    <s v="Pollen"/>
    <x v="0"/>
    <x v="9"/>
  </r>
  <r>
    <s v="Rumex sp."/>
    <s v="Rumex [genus]"/>
    <s v="Pollen"/>
    <x v="0"/>
    <x v="1"/>
  </r>
  <r>
    <s v="Rumex sp."/>
    <s v="Rumex [genus]"/>
    <s v="Pollen"/>
    <x v="0"/>
    <x v="7"/>
  </r>
  <r>
    <s v="Rumex sp."/>
    <s v="Rumex [genus]"/>
    <s v="Pollen"/>
    <x v="0"/>
    <x v="8"/>
  </r>
  <r>
    <s v="Rumex sp."/>
    <s v="Rumex [genus]"/>
    <s v="Pollen"/>
    <x v="0"/>
    <x v="6"/>
  </r>
  <r>
    <s v="Salix gruberi"/>
    <s v="Salix caprea L., Salix scouleriana Barratt ex Hook."/>
    <s v="Macrofossil"/>
    <x v="0"/>
    <x v="6"/>
  </r>
  <r>
    <s v="Salix gruberi"/>
    <s v="Salix caprea L., Salix scouleriana Barratt ex Hook."/>
    <s v="Macrofossil"/>
    <x v="0"/>
    <x v="4"/>
  </r>
  <r>
    <s v="Salix gruberi"/>
    <s v="Salix caprea L., Salix scouleriana Barratt ex Hook."/>
    <s v="Macrofossil"/>
    <x v="0"/>
    <x v="1"/>
  </r>
  <r>
    <s v="Salix gruberi"/>
    <s v="Salix caprea L., Salix scouleriana Barratt ex Hook."/>
    <s v="Macrofossil"/>
    <x v="0"/>
    <x v="2"/>
  </r>
  <r>
    <s v="Salix gruberi"/>
    <s v="Salix caprea L., Salix scouleriana Barratt ex Hook."/>
    <s v="Macrofossil"/>
    <x v="0"/>
    <x v="3"/>
  </r>
  <r>
    <s v="Salix gruberi"/>
    <s v="Salix caprea L., Salix scouleriana Barratt ex Hook."/>
    <s v="Macrofossil"/>
    <x v="0"/>
    <x v="5"/>
  </r>
  <r>
    <s v="Salix herbacea"/>
    <s v="Salix herbacea L."/>
    <s v="Macrofossil"/>
    <x v="4"/>
    <x v="9"/>
  </r>
  <r>
    <s v="Salix herbacea"/>
    <s v="Salix herbacea L."/>
    <s v="Macrofossil"/>
    <x v="4"/>
    <x v="8"/>
  </r>
  <r>
    <s v="Salix sp. 1"/>
    <s v="Salix caprea L., Salix scouleriana Barratt ex Hook."/>
    <s v="Pollen"/>
    <x v="0"/>
    <x v="0"/>
  </r>
  <r>
    <s v="Salix sp. 4"/>
    <s v="Salix caprea L."/>
    <s v="Pollen"/>
    <x v="0"/>
    <x v="1"/>
  </r>
  <r>
    <s v="Salix sp. B (‘S. arctica’ type)"/>
    <s v="Salix arctica R. Br. ex Richards., Salix lanata L."/>
    <s v="Macrofossil"/>
    <x v="4"/>
    <x v="8"/>
  </r>
  <r>
    <s v="Salix sp. B (‘S. arctica’ type)"/>
    <s v="Salix arctica R. Br. ex Richards., Salix lanata L."/>
    <s v="Macrofossil"/>
    <x v="4"/>
    <x v="9"/>
  </r>
  <r>
    <s v="Salix sp. B (‘S. arctica’ type)"/>
    <s v="Salix arctica R. Br. ex Richards., Salix lanata L."/>
    <s v="Macrofossil"/>
    <x v="4"/>
    <x v="7"/>
  </r>
  <r>
    <s v="Salix sp. B ('S. arctica' type)"/>
    <s v="Salix arctica R. Br. ex Richards."/>
    <s v="Macrofossil"/>
    <x v="4"/>
    <x v="1"/>
  </r>
  <r>
    <s v="Salix sp. B ('S. arctica' type)"/>
    <s v="Salix lanata L."/>
    <s v="Macrofossil"/>
    <x v="4"/>
    <x v="1"/>
  </r>
  <r>
    <s v="Sanguisorba sp."/>
    <s v="Sanguisorba officinalis L."/>
    <s v="Pollen"/>
    <x v="0"/>
    <x v="4"/>
  </r>
  <r>
    <s v="Sanguisorba sp."/>
    <s v="Sanguisorba officinalis L."/>
    <s v="Pollen"/>
    <x v="0"/>
    <x v="6"/>
  </r>
  <r>
    <s v="Sanguisorba sp."/>
    <s v="Sanguisorba officinalis L."/>
    <s v="Pollen"/>
    <x v="0"/>
    <x v="2"/>
  </r>
  <r>
    <s v="Sanguisorba sp."/>
    <s v="Sanguisorba officinalis L."/>
    <s v="Pollen"/>
    <x v="0"/>
    <x v="0"/>
  </r>
  <r>
    <s v="Sanguisorba sp."/>
    <s v="Sanguisorba officinalis L."/>
    <s v="Pollen"/>
    <x v="0"/>
    <x v="7"/>
  </r>
  <r>
    <s v="Sanguisorba sp."/>
    <s v="Sanguisorba officinalis L."/>
    <s v="Pollen"/>
    <x v="0"/>
    <x v="1"/>
  </r>
  <r>
    <s v="Sassafras ferrettianum"/>
    <s v="Sassafras albidum (Nutt.) Nees, Sassafras tzumu (Hemsl.) Hemsl."/>
    <s v="Macrofossil"/>
    <x v="1"/>
    <x v="4"/>
  </r>
  <r>
    <s v="Saxifraga sp."/>
    <s v="Saxifraga [genus]"/>
    <s v="Pollen"/>
    <x v="3"/>
    <x v="7"/>
  </r>
  <r>
    <s v="Sciadopitys sp."/>
    <s v="Sciadopitys verticillata"/>
    <s v="Pollen"/>
    <x v="2"/>
    <x v="1"/>
  </r>
  <r>
    <s v="Sciadopitys sp."/>
    <s v="Sciadopitys verticillata"/>
    <s v="Pollen"/>
    <x v="2"/>
    <x v="6"/>
  </r>
  <r>
    <s v="Sciadopitys sp."/>
    <s v="Sciadopitys verticillata"/>
    <s v="Pollen"/>
    <x v="2"/>
    <x v="5"/>
  </r>
  <r>
    <s v="Sciadopitys sp."/>
    <s v="Sciadopitys verticillata"/>
    <s v="Pollen"/>
    <x v="2"/>
    <x v="4"/>
  </r>
  <r>
    <s v="Sciadopitys sp."/>
    <s v="Sciadopitys verticillata"/>
    <s v="Pollen"/>
    <x v="2"/>
    <x v="2"/>
  </r>
  <r>
    <s v="Sequoia abietina"/>
    <s v="Sequoia sempervirens"/>
    <s v="Macrofossil"/>
    <x v="1"/>
    <x v="0"/>
  </r>
  <r>
    <s v="Sequoia sp."/>
    <s v="Sequoia sempervirens"/>
    <s v="Pollen"/>
    <x v="1"/>
    <x v="4"/>
  </r>
  <r>
    <s v="Smilax sp."/>
    <s v="Smilax [genus]"/>
    <s v="Macrofossil"/>
    <x v="3"/>
    <x v="6"/>
  </r>
  <r>
    <s v="Smilax sp."/>
    <s v="Smilax [genus]"/>
    <s v="Macrofossil"/>
    <x v="3"/>
    <x v="4"/>
  </r>
  <r>
    <s v="Sorbus aff. aucuparia"/>
    <s v="Sorbus americana Marshall, Sorbus aucuparia L., Sorbus decora (Sarg.) C.K.Schneid. "/>
    <s v="Macrofossil"/>
    <x v="0"/>
    <x v="8"/>
  </r>
  <r>
    <s v="Sorbus aff. aucuparia"/>
    <s v="Sorbus americana Marshall, Sorbus aucuparia L., Sorbus decora (Sarg.) C.K.Schneid. "/>
    <s v="Macrofossil"/>
    <x v="0"/>
    <x v="1"/>
  </r>
  <r>
    <s v="Sparganium sp."/>
    <s v="Sparganium [genus]"/>
    <s v="Pollen"/>
    <x v="3"/>
    <x v="2"/>
  </r>
  <r>
    <s v="Sparganium sp."/>
    <s v="Sparganium [genus]"/>
    <s v="Pollen"/>
    <x v="3"/>
    <x v="1"/>
  </r>
  <r>
    <s v="Tetracentron atlanticum"/>
    <s v="Tetracentron sinense Oliv."/>
    <s v="Macrofossil"/>
    <x v="2"/>
    <x v="5"/>
  </r>
  <r>
    <s v="Tetracentron atlanticum"/>
    <s v="Tetracentron sinense Oliv."/>
    <s v="Pollen"/>
    <x v="2"/>
    <x v="4"/>
  </r>
  <r>
    <s v="Tetracentron atlanticum"/>
    <s v="Tetracentron sinense Oliv."/>
    <s v="Pollen"/>
    <x v="2"/>
    <x v="1"/>
  </r>
  <r>
    <s v="Tetracentron atlanticum"/>
    <s v="Tetracentron sinense Oliv."/>
    <s v="Pollen"/>
    <x v="2"/>
    <x v="2"/>
  </r>
  <r>
    <s v="Tetracentron atlanticum"/>
    <s v="Tetracentron sinense Oliv."/>
    <s v="Pollen"/>
    <x v="2"/>
    <x v="0"/>
  </r>
  <r>
    <s v="Tetracentron atlanticum"/>
    <s v="Tetracentron sinense Oliv."/>
    <s v="Macrofossil"/>
    <x v="2"/>
    <x v="3"/>
  </r>
  <r>
    <s v="Tetracentron atlanticum"/>
    <s v="Tetracentron sinense Oliv."/>
    <s v="Pollen"/>
    <x v="2"/>
    <x v="6"/>
  </r>
  <r>
    <s v="Thalictrum sp. 1"/>
    <s v="Thalictrum [genus]"/>
    <s v="Pollen"/>
    <x v="3"/>
    <x v="2"/>
  </r>
  <r>
    <s v="Thalictrum sp. 1"/>
    <s v="Thalictrum [genus]"/>
    <s v="Pollen"/>
    <x v="3"/>
    <x v="6"/>
  </r>
  <r>
    <s v="Thalictrum sp. 1, 2"/>
    <s v="Thalictrum [genus]"/>
    <s v="Pollen"/>
    <x v="3"/>
    <x v="8"/>
  </r>
  <r>
    <s v="Thalictrum sp. 2"/>
    <s v="Thalictrum [genus]"/>
    <s v="Pollen"/>
    <x v="3"/>
    <x v="1"/>
  </r>
  <r>
    <s v="Thalictrum sp. 2"/>
    <s v="Thalictrum [genus]"/>
    <s v="Pollen"/>
    <x v="3"/>
    <x v="5"/>
  </r>
  <r>
    <s v="Thalictrum sp. 2"/>
    <s v="Thalictrum [genus]"/>
    <s v="Pollen"/>
    <x v="3"/>
    <x v="7"/>
  </r>
  <r>
    <s v="Thelypteris limbosperma"/>
    <s v="Thelypteris limbosperma (All.) H.P.Fuchs"/>
    <s v="Macrofossil"/>
    <x v="1"/>
    <x v="8"/>
  </r>
  <r>
    <s v="Tilia selardalense"/>
    <s v="Tilia americana L., Tilia platyphyllos"/>
    <s v="Macrofossil"/>
    <x v="1"/>
    <x v="0"/>
  </r>
  <r>
    <s v="Tilia sp."/>
    <s v="Tilia platyphyllos"/>
    <s v="Pollen"/>
    <x v="1"/>
    <x v="6"/>
  </r>
  <r>
    <s v="Trollius sp."/>
    <s v="Trollius europaeus L."/>
    <s v="Pollen"/>
    <x v="0"/>
    <x v="7"/>
  </r>
  <r>
    <s v="Tsuga sp."/>
    <s v="Tsuga [genus]"/>
    <s v="Macrofossil"/>
    <x v="1"/>
    <x v="3"/>
  </r>
  <r>
    <s v="Tsuga sp."/>
    <s v="Tsuga diversifolia (Maxim.) Masters"/>
    <s v="Macrofossil"/>
    <x v="0"/>
    <x v="4"/>
  </r>
  <r>
    <s v="Tsuga sp. 1"/>
    <s v="Tsuga [genus]"/>
    <s v="Pollen"/>
    <x v="1"/>
    <x v="1"/>
  </r>
  <r>
    <s v="Tsuga sp. 1"/>
    <s v="Tsuga diversifolia (Maxim.) Masters"/>
    <s v="Pollen"/>
    <x v="0"/>
    <x v="5"/>
  </r>
  <r>
    <s v="Tsuga sp. 1"/>
    <s v="Tsuga diversifolia (Maxim.) Masters"/>
    <s v="Pollen"/>
    <x v="0"/>
    <x v="0"/>
  </r>
  <r>
    <s v="Tsuga sp. 1"/>
    <s v="Tsuga diversifolia (Maxim.) Masters"/>
    <s v="Pollen"/>
    <x v="0"/>
    <x v="6"/>
  </r>
  <r>
    <s v="Tsuga sp. 2"/>
    <s v="Tsuga [genus]"/>
    <s v="Pollen"/>
    <x v="1"/>
    <x v="5"/>
  </r>
  <r>
    <s v="Ulmus cf. pyramidalis"/>
    <s v="Ulmus [genus]"/>
    <s v="Macrofossil"/>
    <x v="3"/>
    <x v="4"/>
  </r>
  <r>
    <s v="Ulmus section Ulmus sp."/>
    <s v="Ulmus [genus]"/>
    <s v="Macrofossil"/>
    <x v="3"/>
    <x v="5"/>
  </r>
  <r>
    <s v="Ulmus sp."/>
    <s v="Ulmus [genus]"/>
    <s v="Pollen"/>
    <x v="3"/>
    <x v="6"/>
  </r>
  <r>
    <s v="Ulmus sp. MT1"/>
    <s v="Ulmus [genus]"/>
    <s v="Macrofossil"/>
    <x v="3"/>
    <x v="0"/>
  </r>
  <r>
    <s v="Vaccinium cf. uliginosum"/>
    <s v="Vaccinium uliginosum"/>
    <s v="Macrofossil"/>
    <x v="3"/>
    <x v="8"/>
  </r>
  <r>
    <s v="Vaccinium cf. uliginosum"/>
    <s v="Vaccinium uliginosum"/>
    <s v="Macrofossil"/>
    <x v="3"/>
    <x v="7"/>
  </r>
  <r>
    <s v="Vaccinium cf. uliginosum"/>
    <s v="Vaccinium uliginosum"/>
    <s v="Macrofossil"/>
    <x v="3"/>
    <x v="1"/>
  </r>
  <r>
    <s v="Vaccinium cf. uliginosum"/>
    <s v="Vaccinium uliginosum"/>
    <s v="Macrofossil"/>
    <x v="3"/>
    <x v="9"/>
  </r>
  <r>
    <s v="Vaccinium sp."/>
    <s v="Vaccinium [genus]"/>
    <s v="Macrofossil"/>
    <x v="3"/>
    <x v="6"/>
  </r>
  <r>
    <s v="Valeriana sp."/>
    <s v="Valeriana officinalis L."/>
    <s v="Macrofossil"/>
    <x v="0"/>
    <x v="9"/>
  </r>
  <r>
    <s v="Valerianaceae gen. et spec. indet."/>
    <s v="Valeriana [genus]"/>
    <s v="Pollen"/>
    <x v="3"/>
    <x v="4"/>
  </r>
  <r>
    <s v="Viburnum sp."/>
    <s v="Viburnum [genus]"/>
    <s v="Pollen"/>
    <x v="3"/>
    <x v="0"/>
  </r>
  <r>
    <s v="Viburnum sp."/>
    <s v="Viburnum opulus L."/>
    <s v="Pollen"/>
    <x v="1"/>
    <x v="4"/>
  </r>
  <r>
    <s v="Viscum aff. album"/>
    <s v="Viscum album L."/>
    <s v="Pollen"/>
    <x v="1"/>
    <x v="1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  <r>
    <m/>
    <m/>
    <m/>
    <x v="6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A1:Q12" firstHeaderRow="0" firstDataRow="1" firstDataCol="1"/>
  <pivotFields count="20">
    <pivotField dataField="1" showAll="0"/>
    <pivotField axis="axisRow" showAll="0">
      <items count="12">
        <item x="0"/>
        <item x="4"/>
        <item x="6"/>
        <item x="5"/>
        <item x="3"/>
        <item x="2"/>
        <item x="1"/>
        <item x="7"/>
        <item x="9"/>
        <item x="8"/>
        <item h="1" x="10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1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</colItems>
  <dataFields count="16">
    <dataField name="Total number of PMA" fld="0" subtotal="count" baseField="1" baseItem="0"/>
    <dataField name="Sum of Csa" fld="15" baseField="1" baseItem="8"/>
    <dataField name="Sum of Cfa" fld="3" baseField="1" baseItem="8"/>
    <dataField name="Sum of Cwa" fld="10" baseField="1" baseItem="8"/>
    <dataField name="Sum of Csb" fld="16" baseField="1" baseItem="8"/>
    <dataField name="Sum of Cfb" fld="4" baseField="1" baseItem="8"/>
    <dataField name="Sum of Cwb" fld="11" baseField="1" baseItem="8"/>
    <dataField name="Sum of Dfa" fld="6" baseField="1" baseItem="8"/>
    <dataField name="Sum of Dwa" fld="12" baseField="1" baseItem="8"/>
    <dataField name="Sum of Dfb" fld="7" baseField="1" baseItem="8"/>
    <dataField name="Sum of Dwb" fld="13" baseField="1" baseItem="8"/>
    <dataField name="Sum of Dwc" fld="14" baseField="1" baseItem="8"/>
    <dataField name="Sum of Cfc" fld="5" baseField="1" baseItem="8"/>
    <dataField name="Sum of Dfc" fld="8" baseField="1" baseItem="8"/>
    <dataField name="Sum of Dfd" fld="9" baseField="1" baseItem="8"/>
    <dataField name="Sum of ET" fld="17" baseField="1" baseItem="8"/>
  </dataFields>
  <formats count="2">
    <format dxfId="20">
      <pivotArea dataOnly="0" labelOnly="1" outline="0" fieldPosition="0">
        <references count="1">
          <reference field="4294967294" count="15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A27:Q38" firstHeaderRow="0" firstDataRow="1" firstDataCol="1"/>
  <pivotFields count="20">
    <pivotField dataField="1" showAll="0"/>
    <pivotField axis="axisRow" showAll="0" defaultSubtotal="0">
      <items count="3">
        <item x="0"/>
        <item x="1"/>
        <item h="1" x="2"/>
      </items>
    </pivotField>
    <pivotField axis="axisRow" showAll="0">
      <items count="12">
        <item sd="0" x="0"/>
        <item sd="0" x="4"/>
        <item sd="0" x="6"/>
        <item sd="0" x="5"/>
        <item sd="0" x="3"/>
        <item sd="0" x="2"/>
        <item sd="0" x="1"/>
        <item sd="0" x="7"/>
        <item sd="0" x="9"/>
        <item sd="0" x="8"/>
        <item x="10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</pivotFields>
  <rowFields count="2">
    <field x="2"/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1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</colItems>
  <dataFields count="16">
    <dataField name="No. plant fossils" fld="0" subtotal="count" baseField="2" baseItem="0"/>
    <dataField name="Sum of Csa" fld="16" baseField="1" baseItem="8"/>
    <dataField name="Sum of Cfa" fld="4" baseField="1" baseItem="8"/>
    <dataField name="Sum of Cwa" fld="11" baseField="1" baseItem="8"/>
    <dataField name="Sum of Csb" fld="17" baseField="1" baseItem="8"/>
    <dataField name="Sum of Cfb" fld="5" baseField="1" baseItem="8"/>
    <dataField name="Sum of Cwb" fld="12" baseField="1" baseItem="8"/>
    <dataField name="Sum of Dfa" fld="7" baseField="1" baseItem="8"/>
    <dataField name="Sum of Dwa" fld="13" baseField="1" baseItem="8"/>
    <dataField name="Sum of Dfb" fld="8" baseField="1" baseItem="8"/>
    <dataField name="Sum of Dwb" fld="14" baseField="1" baseItem="8"/>
    <dataField name="Sum of Dwc" fld="15" baseField="1" baseItem="8"/>
    <dataField name="Sum of Cfc" fld="6" baseField="1" baseItem="8"/>
    <dataField name="Sum of Dfc" fld="9" baseField="1" baseItem="8"/>
    <dataField name="Sum of Dfd" fld="10" baseField="1" baseItem="8"/>
    <dataField name="Sum of ET" fld="18" baseField="1" baseItem="8"/>
  </dataFields>
  <formats count="2">
    <format dxfId="14">
      <pivotArea dataOnly="0" labelOnly="1" outline="0" fieldPosition="0">
        <references count="1">
          <reference field="4294967294" count="15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S2:AI13" firstHeaderRow="0" firstDataRow="1" firstDataCol="1"/>
  <pivotFields count="20">
    <pivotField dataField="1" showAll="0"/>
    <pivotField axis="axisRow" showAll="0" defaultSubtotal="0">
      <items count="3">
        <item h="1" x="0"/>
        <item x="1"/>
        <item h="1" x="2"/>
      </items>
    </pivotField>
    <pivotField axis="axisRow" showAll="0">
      <items count="12">
        <item sd="0" x="0"/>
        <item sd="0" x="4"/>
        <item sd="0" x="6"/>
        <item sd="0" x="5"/>
        <item sd="0" x="3"/>
        <item sd="0" x="2"/>
        <item sd="0" x="1"/>
        <item sd="0" x="7"/>
        <item sd="0" x="9"/>
        <item sd="0" x="8"/>
        <item x="10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</pivotFields>
  <rowFields count="2">
    <field x="2"/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1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</colItems>
  <dataFields count="16">
    <dataField name="No. microfossils" fld="0" subtotal="count" baseField="2" baseItem="0"/>
    <dataField name="Sum of Csa" fld="16" baseField="1" baseItem="8"/>
    <dataField name="Sum of Cfa" fld="4" baseField="1" baseItem="8"/>
    <dataField name="Sum of Cwa" fld="11" baseField="1" baseItem="8"/>
    <dataField name="Sum of Csb" fld="17" baseField="1" baseItem="8"/>
    <dataField name="Sum of Cfb" fld="5" baseField="1" baseItem="8"/>
    <dataField name="Sum of Cwb" fld="12" baseField="1" baseItem="8"/>
    <dataField name="Sum of Dfa" fld="7" baseField="1" baseItem="8"/>
    <dataField name="Sum of Dwa" fld="13" baseField="1" baseItem="8"/>
    <dataField name="Sum of Dfb" fld="8" baseField="1" baseItem="8"/>
    <dataField name="Sum of Dwb" fld="14" baseField="1" baseItem="8"/>
    <dataField name="Sum of Dwc" fld="15" baseField="1" baseItem="8"/>
    <dataField name="Sum of Cfc" fld="6" baseField="1" baseItem="8"/>
    <dataField name="Sum of Dfc" fld="9" baseField="1" baseItem="8"/>
    <dataField name="Sum of Dfd" fld="10" baseField="1" baseItem="8"/>
    <dataField name="Sum of ET" fld="18" baseField="1" baseItem="8"/>
  </dataFields>
  <formats count="2">
    <format dxfId="16">
      <pivotArea dataOnly="0" labelOnly="1" outline="0" fieldPosition="0">
        <references count="1">
          <reference field="4294967294" count="15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A2:Q13" firstHeaderRow="0" firstDataRow="1" firstDataCol="1"/>
  <pivotFields count="20">
    <pivotField dataField="1" showAll="0"/>
    <pivotField axis="axisRow" showAll="0" defaultSubtotal="0">
      <items count="3">
        <item x="0"/>
        <item h="1" x="1"/>
        <item h="1" x="2"/>
      </items>
    </pivotField>
    <pivotField axis="axisRow" showAll="0">
      <items count="12">
        <item sd="0" x="0"/>
        <item sd="0" x="4"/>
        <item sd="0" x="6"/>
        <item sd="0" x="5"/>
        <item sd="0" x="3"/>
        <item sd="0" x="2"/>
        <item sd="0" x="1"/>
        <item sd="0" x="7"/>
        <item sd="0" x="9"/>
        <item sd="0" x="8"/>
        <item x="10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</pivotFields>
  <rowFields count="2">
    <field x="2"/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1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</colItems>
  <dataFields count="16">
    <dataField name="No. macrofossils" fld="0" subtotal="count" baseField="2" baseItem="0"/>
    <dataField name="Sum of Csa" fld="16" baseField="1" baseItem="8"/>
    <dataField name="Sum of Cfa" fld="4" baseField="1" baseItem="8"/>
    <dataField name="Sum of Cwa" fld="11" baseField="1" baseItem="8"/>
    <dataField name="Sum of Csb" fld="17" baseField="1" baseItem="8"/>
    <dataField name="Sum of Cfb" fld="5" baseField="1" baseItem="8"/>
    <dataField name="Sum of Cwb" fld="12" baseField="1" baseItem="8"/>
    <dataField name="Sum of Dfa" fld="7" baseField="1" baseItem="8"/>
    <dataField name="Sum of Dwa" fld="13" baseField="1" baseItem="8"/>
    <dataField name="Sum of Dfb" fld="8" baseField="1" baseItem="8"/>
    <dataField name="Sum of Dwb" fld="14" baseField="1" baseItem="8"/>
    <dataField name="Sum of Dwc" fld="15" baseField="1" baseItem="8"/>
    <dataField name="Sum of Cfc" fld="6" baseField="1" baseItem="8"/>
    <dataField name="Sum of Dfc" fld="9" baseField="1" baseItem="8"/>
    <dataField name="Sum of Dfd" fld="10" baseField="1" baseItem="8"/>
    <dataField name="Sum of ET" fld="18" baseField="1" baseItem="8"/>
  </dataFields>
  <formats count="2">
    <format dxfId="18">
      <pivotArea dataOnly="0" labelOnly="1" outline="0" fieldPosition="0">
        <references count="1">
          <reference field="4294967294" count="15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missingCaption="0" updatedVersion="4" minRefreshableVersion="3" itemPrintTitles="1" createdVersion="4" indent="0" outline="1" outlineData="1" multipleFieldFilters="0" chartFormat="3">
  <location ref="A1:G13" firstHeaderRow="1" firstDataRow="2" firstDataCol="1"/>
  <pivotFields count="5">
    <pivotField dataField="1" showAll="0"/>
    <pivotField showAll="0"/>
    <pivotField showAll="0"/>
    <pivotField axis="axisCol" showAll="0">
      <items count="9">
        <item x="4"/>
        <item x="0"/>
        <item x="1"/>
        <item x="2"/>
        <item m="1" x="7"/>
        <item h="1" x="6"/>
        <item x="3"/>
        <item h="1" x="5"/>
        <item t="default"/>
      </items>
    </pivotField>
    <pivotField axis="axisRow" showAll="0">
      <items count="12">
        <item x="0"/>
        <item x="4"/>
        <item x="6"/>
        <item x="5"/>
        <item x="10"/>
        <item x="3"/>
        <item x="2"/>
        <item x="1"/>
        <item x="7"/>
        <item x="9"/>
        <item x="8"/>
        <item t="default"/>
      </items>
    </pivotField>
  </pivotFields>
  <rowFields count="1">
    <field x="4"/>
  </rowFields>
  <rowItems count="11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6"/>
    </i>
    <i t="grand">
      <x/>
    </i>
  </colItems>
  <dataFields count="1">
    <dataField name="Count of Fossil" fld="0" subtotal="count" baseField="0" baseItem="0"/>
  </dataFields>
  <formats count="3">
    <format dxfId="12">
      <pivotArea field="4" type="button" dataOnly="0" labelOnly="1" outline="0" axis="axisRow" fieldPosition="0"/>
    </format>
    <format dxfId="11">
      <pivotArea dataOnly="0" labelOnly="1" fieldPosition="0">
        <references count="1">
          <reference field="3" count="0"/>
        </references>
      </pivotArea>
    </format>
    <format dxfId="10">
      <pivotArea dataOnly="0" labelOnly="1" grandCol="1" outline="0" fieldPosition="0"/>
    </format>
  </format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A1:Q12" firstHeaderRow="0" firstDataRow="1" firstDataCol="1"/>
  <pivotFields count="20">
    <pivotField dataField="1" showAll="0"/>
    <pivotField axis="axisRow" showAll="0" defaultSubtotal="0">
      <items count="3">
        <item x="0"/>
        <item x="1"/>
        <item h="1" x="2"/>
      </items>
    </pivotField>
    <pivotField axis="axisRow" showAll="0">
      <items count="12">
        <item n="15 Ma" sd="0" x="0"/>
        <item n="12 Ma" sd="0" x="4"/>
        <item n="10 Ma" sd="0" x="6"/>
        <item n="9-8 Ma" sd="0" x="5"/>
        <item n="7-6 Ma" sd="0" x="3"/>
        <item n="5.5 Ma" sd="0" x="2"/>
        <item n="4.4-3.8 Ma" sd="0" x="1"/>
        <item n="1.7 Ma" sd="0" x="7"/>
        <item n="1.1 Ma" sd="0" x="9"/>
        <item n="0.8 Ma" sd="0" x="8"/>
        <item x="10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</pivotFields>
  <rowFields count="2">
    <field x="2"/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-2"/>
  </colFields>
  <colItems count="16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</colItems>
  <dataFields count="16">
    <dataField name="No. fossil taxa" fld="0" subtotal="count" baseField="2" baseItem="0"/>
    <dataField name="Sum of Csa" fld="16" baseField="1" baseItem="8"/>
    <dataField name="Sum of Cfa" fld="4" baseField="1" baseItem="8"/>
    <dataField name="Sum of Cwa" fld="11" baseField="1" baseItem="8"/>
    <dataField name="Sum of Csb" fld="17" baseField="1" baseItem="8"/>
    <dataField name="Sum of Cfb" fld="5" baseField="1" baseItem="8"/>
    <dataField name="Sum of Cwb" fld="12" baseField="1" baseItem="8"/>
    <dataField name="Sum of Dfa" fld="7" baseField="1" baseItem="8"/>
    <dataField name="Sum of Dwa" fld="13" baseField="1" baseItem="8"/>
    <dataField name="Sum of Dfb" fld="8" baseField="1" baseItem="8"/>
    <dataField name="Sum of Dwb" fld="14" baseField="1" baseItem="8"/>
    <dataField name="Sum of Dwc" fld="15" baseField="1" baseItem="8"/>
    <dataField name="Sum of Cfc" fld="6" baseField="1" baseItem="8"/>
    <dataField name="Sum of Dfc" fld="9" baseField="1" baseItem="8"/>
    <dataField name="Sum of Dfd" fld="10" baseField="1" baseItem="8"/>
    <dataField name="Sum of ET" fld="18" baseField="1" baseItem="8"/>
  </dataFields>
  <formats count="2">
    <format dxfId="9">
      <pivotArea dataOnly="0" labelOnly="1" outline="0" fieldPosition="0">
        <references count="1">
          <reference field="4294967294" count="15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6"/>
  <sheetViews>
    <sheetView zoomScale="85" zoomScaleNormal="85" workbookViewId="0">
      <selection activeCell="A247" sqref="A247"/>
    </sheetView>
  </sheetViews>
  <sheetFormatPr defaultColWidth="11.5546875" defaultRowHeight="15" x14ac:dyDescent="0.2"/>
  <cols>
    <col min="1" max="1" width="23.77734375" style="51" customWidth="1"/>
    <col min="2" max="2" width="11.5546875" style="19"/>
    <col min="3" max="3" width="7.88671875" bestFit="1" customWidth="1"/>
    <col min="4" max="10" width="5.88671875" style="19" bestFit="1" customWidth="1"/>
    <col min="11" max="11" width="6.88671875" style="19" bestFit="1" customWidth="1"/>
    <col min="12" max="19" width="5.88671875" style="19" bestFit="1" customWidth="1"/>
    <col min="20" max="20" width="49.109375" style="19" bestFit="1" customWidth="1"/>
  </cols>
  <sheetData>
    <row r="1" spans="1:21" x14ac:dyDescent="0.2">
      <c r="A1" s="22" t="s">
        <v>432</v>
      </c>
      <c r="B1" s="16" t="s">
        <v>431</v>
      </c>
      <c r="C1" s="22" t="s">
        <v>0</v>
      </c>
      <c r="D1" s="23" t="s">
        <v>1</v>
      </c>
      <c r="E1" s="23" t="s">
        <v>2</v>
      </c>
      <c r="F1" s="23" t="s">
        <v>3</v>
      </c>
      <c r="G1" s="23" t="s">
        <v>4</v>
      </c>
      <c r="H1" s="23" t="s">
        <v>5</v>
      </c>
      <c r="I1" s="23" t="s">
        <v>6</v>
      </c>
      <c r="J1" s="23" t="s">
        <v>7</v>
      </c>
      <c r="K1" s="23" t="s">
        <v>8</v>
      </c>
      <c r="L1" s="23" t="s">
        <v>203</v>
      </c>
      <c r="M1" s="23" t="s">
        <v>9</v>
      </c>
      <c r="N1" s="23" t="s">
        <v>10</v>
      </c>
      <c r="O1" s="23" t="s">
        <v>11</v>
      </c>
      <c r="P1" s="23" t="s">
        <v>12</v>
      </c>
      <c r="Q1" s="23" t="s">
        <v>13</v>
      </c>
      <c r="R1" s="23" t="s">
        <v>14</v>
      </c>
      <c r="S1" s="23" t="s">
        <v>15</v>
      </c>
      <c r="T1" s="23" t="s">
        <v>16</v>
      </c>
      <c r="U1" s="24"/>
    </row>
    <row r="2" spans="1:21" x14ac:dyDescent="0.2">
      <c r="A2" s="22" t="s">
        <v>22</v>
      </c>
      <c r="B2" s="16" t="s">
        <v>288</v>
      </c>
      <c r="C2" s="22" t="s">
        <v>144</v>
      </c>
      <c r="D2" s="27">
        <v>0</v>
      </c>
      <c r="E2" s="20">
        <v>0</v>
      </c>
      <c r="F2" s="20">
        <v>0</v>
      </c>
      <c r="G2" s="20">
        <v>0</v>
      </c>
      <c r="H2" s="20">
        <v>0</v>
      </c>
      <c r="I2" s="20">
        <v>1</v>
      </c>
      <c r="J2" s="20">
        <v>1</v>
      </c>
      <c r="K2" s="20">
        <v>0</v>
      </c>
      <c r="L2" s="20">
        <v>0</v>
      </c>
      <c r="M2" s="20">
        <v>0</v>
      </c>
      <c r="N2" s="20">
        <v>0</v>
      </c>
      <c r="O2" s="20">
        <v>1</v>
      </c>
      <c r="P2" s="20">
        <v>1</v>
      </c>
      <c r="Q2" s="20">
        <v>0</v>
      </c>
      <c r="R2" s="20">
        <v>0</v>
      </c>
      <c r="S2" s="20">
        <v>0</v>
      </c>
      <c r="T2" s="23" t="s">
        <v>23</v>
      </c>
      <c r="U2" s="24"/>
    </row>
    <row r="3" spans="1:21" x14ac:dyDescent="0.2">
      <c r="A3" s="22" t="s">
        <v>73</v>
      </c>
      <c r="B3" s="16" t="s">
        <v>206</v>
      </c>
      <c r="C3" s="22" t="s">
        <v>94</v>
      </c>
      <c r="D3" s="27">
        <v>0</v>
      </c>
      <c r="E3" s="20">
        <v>0</v>
      </c>
      <c r="F3" s="20">
        <v>1</v>
      </c>
      <c r="G3" s="20">
        <v>0</v>
      </c>
      <c r="H3" s="20">
        <v>0</v>
      </c>
      <c r="I3" s="20">
        <v>1</v>
      </c>
      <c r="J3" s="20">
        <v>1</v>
      </c>
      <c r="K3" s="20">
        <v>0</v>
      </c>
      <c r="L3" s="20">
        <v>0</v>
      </c>
      <c r="M3" s="20">
        <v>1</v>
      </c>
      <c r="N3" s="20">
        <v>0</v>
      </c>
      <c r="O3" s="20">
        <v>1</v>
      </c>
      <c r="P3" s="20">
        <v>1</v>
      </c>
      <c r="Q3" s="20">
        <v>0</v>
      </c>
      <c r="R3" s="20">
        <v>1</v>
      </c>
      <c r="S3" s="20">
        <v>0</v>
      </c>
      <c r="T3" s="23" t="s">
        <v>205</v>
      </c>
      <c r="U3" s="24"/>
    </row>
    <row r="4" spans="1:21" x14ac:dyDescent="0.2">
      <c r="A4" s="22" t="s">
        <v>73</v>
      </c>
      <c r="B4" s="16" t="s">
        <v>207</v>
      </c>
      <c r="C4" s="22" t="s">
        <v>81</v>
      </c>
      <c r="D4" s="28">
        <v>0</v>
      </c>
      <c r="E4" s="25">
        <v>0</v>
      </c>
      <c r="F4" s="25">
        <v>1</v>
      </c>
      <c r="G4" s="25">
        <v>0</v>
      </c>
      <c r="H4" s="25">
        <v>0</v>
      </c>
      <c r="I4" s="25">
        <v>1</v>
      </c>
      <c r="J4" s="25">
        <v>1</v>
      </c>
      <c r="K4" s="25">
        <v>0</v>
      </c>
      <c r="L4" s="25">
        <v>0</v>
      </c>
      <c r="M4" s="25">
        <v>1</v>
      </c>
      <c r="N4" s="25">
        <v>0</v>
      </c>
      <c r="O4" s="25">
        <v>1</v>
      </c>
      <c r="P4" s="25">
        <v>1</v>
      </c>
      <c r="Q4" s="25">
        <v>0</v>
      </c>
      <c r="R4" s="25">
        <v>1</v>
      </c>
      <c r="S4" s="25">
        <v>0</v>
      </c>
      <c r="T4" s="23" t="s">
        <v>205</v>
      </c>
      <c r="U4" s="24"/>
    </row>
    <row r="5" spans="1:21" x14ac:dyDescent="0.2">
      <c r="A5" s="22" t="s">
        <v>73</v>
      </c>
      <c r="B5" s="16" t="s">
        <v>207</v>
      </c>
      <c r="C5" s="22" t="s">
        <v>72</v>
      </c>
      <c r="D5" s="27">
        <v>0</v>
      </c>
      <c r="E5" s="20">
        <v>0</v>
      </c>
      <c r="F5" s="20">
        <v>1</v>
      </c>
      <c r="G5" s="20">
        <v>0</v>
      </c>
      <c r="H5" s="20">
        <v>0</v>
      </c>
      <c r="I5" s="20">
        <v>1</v>
      </c>
      <c r="J5" s="20">
        <v>1</v>
      </c>
      <c r="K5" s="20">
        <v>0</v>
      </c>
      <c r="L5" s="20">
        <v>0</v>
      </c>
      <c r="M5" s="20">
        <v>1</v>
      </c>
      <c r="N5" s="20">
        <v>0</v>
      </c>
      <c r="O5" s="20">
        <v>1</v>
      </c>
      <c r="P5" s="20">
        <v>1</v>
      </c>
      <c r="Q5" s="20">
        <v>0</v>
      </c>
      <c r="R5" s="20">
        <v>1</v>
      </c>
      <c r="S5" s="20">
        <v>0</v>
      </c>
      <c r="T5" s="23" t="s">
        <v>205</v>
      </c>
      <c r="U5" s="24"/>
    </row>
    <row r="6" spans="1:21" x14ac:dyDescent="0.2">
      <c r="A6" s="22" t="s">
        <v>73</v>
      </c>
      <c r="B6" s="16" t="s">
        <v>207</v>
      </c>
      <c r="C6" s="22" t="s">
        <v>156</v>
      </c>
      <c r="D6" s="27">
        <v>0</v>
      </c>
      <c r="E6" s="20">
        <v>0</v>
      </c>
      <c r="F6" s="20">
        <v>1</v>
      </c>
      <c r="G6" s="20">
        <v>0</v>
      </c>
      <c r="H6" s="20">
        <v>0</v>
      </c>
      <c r="I6" s="20">
        <v>1</v>
      </c>
      <c r="J6" s="20">
        <v>1</v>
      </c>
      <c r="K6" s="20">
        <v>0</v>
      </c>
      <c r="L6" s="20">
        <v>0</v>
      </c>
      <c r="M6" s="20">
        <v>1</v>
      </c>
      <c r="N6" s="20">
        <v>0</v>
      </c>
      <c r="O6" s="20">
        <v>1</v>
      </c>
      <c r="P6" s="20">
        <v>1</v>
      </c>
      <c r="Q6" s="20">
        <v>0</v>
      </c>
      <c r="R6" s="20">
        <v>1</v>
      </c>
      <c r="S6" s="20">
        <v>0</v>
      </c>
      <c r="T6" s="23" t="s">
        <v>205</v>
      </c>
      <c r="U6" s="24"/>
    </row>
    <row r="7" spans="1:21" x14ac:dyDescent="0.2">
      <c r="A7" s="53" t="s">
        <v>471</v>
      </c>
      <c r="B7" s="16" t="s">
        <v>208</v>
      </c>
      <c r="C7" s="22" t="s">
        <v>72</v>
      </c>
      <c r="D7" s="27">
        <v>0</v>
      </c>
      <c r="E7" s="20">
        <v>0</v>
      </c>
      <c r="F7" s="20">
        <v>1</v>
      </c>
      <c r="G7" s="20">
        <v>0</v>
      </c>
      <c r="H7" s="20">
        <v>0</v>
      </c>
      <c r="I7" s="20">
        <v>1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3"/>
      <c r="U7" s="24"/>
    </row>
    <row r="8" spans="1:21" x14ac:dyDescent="0.2">
      <c r="A8" s="53" t="s">
        <v>471</v>
      </c>
      <c r="B8" s="16" t="s">
        <v>208</v>
      </c>
      <c r="C8" s="22" t="s">
        <v>17</v>
      </c>
      <c r="D8" s="27">
        <v>0</v>
      </c>
      <c r="E8" s="20">
        <v>0</v>
      </c>
      <c r="F8" s="20">
        <v>1</v>
      </c>
      <c r="G8" s="20">
        <v>0</v>
      </c>
      <c r="H8" s="20">
        <v>0</v>
      </c>
      <c r="I8" s="20">
        <v>1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3"/>
      <c r="U8" s="24"/>
    </row>
    <row r="9" spans="1:21" x14ac:dyDescent="0.2">
      <c r="A9" s="22" t="s">
        <v>67</v>
      </c>
      <c r="B9" s="16" t="s">
        <v>208</v>
      </c>
      <c r="C9" s="22" t="s">
        <v>72</v>
      </c>
      <c r="D9" s="27">
        <v>0</v>
      </c>
      <c r="E9" s="20">
        <v>1</v>
      </c>
      <c r="F9" s="20">
        <v>1</v>
      </c>
      <c r="G9" s="20">
        <v>0</v>
      </c>
      <c r="H9" s="20">
        <v>0</v>
      </c>
      <c r="I9" s="20">
        <v>1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3" t="s">
        <v>68</v>
      </c>
      <c r="U9" s="24"/>
    </row>
    <row r="10" spans="1:21" x14ac:dyDescent="0.2">
      <c r="A10" s="22" t="s">
        <v>67</v>
      </c>
      <c r="B10" s="16" t="s">
        <v>208</v>
      </c>
      <c r="C10" s="22" t="s">
        <v>156</v>
      </c>
      <c r="D10" s="27">
        <v>0</v>
      </c>
      <c r="E10" s="20">
        <v>1</v>
      </c>
      <c r="F10" s="20">
        <v>1</v>
      </c>
      <c r="G10" s="20">
        <v>0</v>
      </c>
      <c r="H10" s="20">
        <v>0</v>
      </c>
      <c r="I10" s="20">
        <v>1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v>0</v>
      </c>
      <c r="S10" s="20">
        <v>0</v>
      </c>
      <c r="T10" s="23" t="s">
        <v>68</v>
      </c>
      <c r="U10" s="24"/>
    </row>
    <row r="11" spans="1:21" x14ac:dyDescent="0.2">
      <c r="A11" s="22" t="s">
        <v>67</v>
      </c>
      <c r="B11" s="16" t="s">
        <v>208</v>
      </c>
      <c r="C11" s="22" t="s">
        <v>17</v>
      </c>
      <c r="D11" s="27">
        <v>0</v>
      </c>
      <c r="E11" s="20">
        <v>1</v>
      </c>
      <c r="F11" s="20">
        <v>1</v>
      </c>
      <c r="G11" s="20">
        <v>0</v>
      </c>
      <c r="H11" s="20">
        <v>0</v>
      </c>
      <c r="I11" s="20">
        <v>1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3" t="s">
        <v>68</v>
      </c>
      <c r="U11" s="24"/>
    </row>
    <row r="12" spans="1:21" x14ac:dyDescent="0.2">
      <c r="A12" s="22" t="s">
        <v>67</v>
      </c>
      <c r="B12" s="16" t="s">
        <v>208</v>
      </c>
      <c r="C12" s="22" t="s">
        <v>159</v>
      </c>
      <c r="D12" s="28">
        <v>0</v>
      </c>
      <c r="E12" s="25">
        <v>1</v>
      </c>
      <c r="F12" s="25">
        <v>1</v>
      </c>
      <c r="G12" s="25">
        <v>0</v>
      </c>
      <c r="H12" s="25">
        <v>0</v>
      </c>
      <c r="I12" s="25">
        <v>1</v>
      </c>
      <c r="J12" s="25">
        <v>0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3" t="s">
        <v>68</v>
      </c>
      <c r="U12" s="24"/>
    </row>
    <row r="13" spans="1:21" x14ac:dyDescent="0.2">
      <c r="A13" s="22" t="s">
        <v>66</v>
      </c>
      <c r="B13" s="16" t="s">
        <v>210</v>
      </c>
      <c r="C13" s="22" t="s">
        <v>159</v>
      </c>
      <c r="D13" s="27">
        <v>0</v>
      </c>
      <c r="E13" s="20">
        <v>1</v>
      </c>
      <c r="F13" s="20">
        <v>1</v>
      </c>
      <c r="G13" s="20">
        <v>0</v>
      </c>
      <c r="H13" s="20">
        <v>0</v>
      </c>
      <c r="I13" s="20">
        <v>1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3"/>
      <c r="U13" s="24"/>
    </row>
    <row r="14" spans="1:21" x14ac:dyDescent="0.2">
      <c r="A14" s="22" t="s">
        <v>66</v>
      </c>
      <c r="B14" s="16" t="s">
        <v>210</v>
      </c>
      <c r="C14" s="22" t="s">
        <v>17</v>
      </c>
      <c r="D14" s="27">
        <v>0</v>
      </c>
      <c r="E14" s="20">
        <v>1</v>
      </c>
      <c r="F14" s="20">
        <v>1</v>
      </c>
      <c r="G14" s="20">
        <v>0</v>
      </c>
      <c r="H14" s="20">
        <v>0</v>
      </c>
      <c r="I14" s="20">
        <v>1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23"/>
      <c r="U14" s="24"/>
    </row>
    <row r="15" spans="1:21" x14ac:dyDescent="0.2">
      <c r="A15" s="22" t="s">
        <v>66</v>
      </c>
      <c r="B15" s="16" t="s">
        <v>210</v>
      </c>
      <c r="C15" s="22" t="s">
        <v>156</v>
      </c>
      <c r="D15" s="27">
        <v>0</v>
      </c>
      <c r="E15" s="20">
        <v>1</v>
      </c>
      <c r="F15" s="20">
        <v>1</v>
      </c>
      <c r="G15" s="20">
        <v>0</v>
      </c>
      <c r="H15" s="20">
        <v>0</v>
      </c>
      <c r="I15" s="20">
        <v>1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3"/>
      <c r="U15" s="24"/>
    </row>
    <row r="16" spans="1:21" x14ac:dyDescent="0.2">
      <c r="A16" s="22" t="s">
        <v>67</v>
      </c>
      <c r="B16" s="16" t="s">
        <v>209</v>
      </c>
      <c r="C16" s="22" t="s">
        <v>144</v>
      </c>
      <c r="D16" s="28">
        <v>0</v>
      </c>
      <c r="E16" s="25">
        <v>1</v>
      </c>
      <c r="F16" s="25">
        <v>1</v>
      </c>
      <c r="G16" s="25">
        <v>0</v>
      </c>
      <c r="H16" s="25">
        <v>0</v>
      </c>
      <c r="I16" s="25">
        <v>1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3" t="s">
        <v>68</v>
      </c>
      <c r="U16" s="24"/>
    </row>
    <row r="17" spans="1:21" x14ac:dyDescent="0.2">
      <c r="A17" s="22" t="s">
        <v>67</v>
      </c>
      <c r="B17" s="16" t="s">
        <v>209</v>
      </c>
      <c r="C17" s="22" t="s">
        <v>94</v>
      </c>
      <c r="D17" s="27">
        <v>0</v>
      </c>
      <c r="E17" s="20">
        <v>1</v>
      </c>
      <c r="F17" s="20">
        <v>1</v>
      </c>
      <c r="G17" s="20">
        <v>0</v>
      </c>
      <c r="H17" s="20">
        <v>0</v>
      </c>
      <c r="I17" s="20">
        <v>1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3" t="s">
        <v>68</v>
      </c>
      <c r="U17" s="24"/>
    </row>
    <row r="18" spans="1:21" x14ac:dyDescent="0.2">
      <c r="A18" s="22" t="s">
        <v>66</v>
      </c>
      <c r="B18" s="16" t="s">
        <v>211</v>
      </c>
      <c r="C18" s="22" t="s">
        <v>94</v>
      </c>
      <c r="D18" s="28">
        <v>0</v>
      </c>
      <c r="E18" s="25">
        <v>1</v>
      </c>
      <c r="F18" s="25">
        <v>1</v>
      </c>
      <c r="G18" s="25">
        <v>0</v>
      </c>
      <c r="H18" s="25">
        <v>0</v>
      </c>
      <c r="I18" s="25">
        <v>1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3"/>
      <c r="U18" s="24"/>
    </row>
    <row r="19" spans="1:21" x14ac:dyDescent="0.2">
      <c r="A19" s="22" t="s">
        <v>66</v>
      </c>
      <c r="B19" s="16" t="s">
        <v>211</v>
      </c>
      <c r="C19" s="22" t="s">
        <v>144</v>
      </c>
      <c r="D19" s="27">
        <v>0</v>
      </c>
      <c r="E19" s="20">
        <v>1</v>
      </c>
      <c r="F19" s="20">
        <v>1</v>
      </c>
      <c r="G19" s="20">
        <v>0</v>
      </c>
      <c r="H19" s="20">
        <v>0</v>
      </c>
      <c r="I19" s="20">
        <v>1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U19" s="24"/>
    </row>
    <row r="20" spans="1:21" x14ac:dyDescent="0.2">
      <c r="A20" s="22" t="s">
        <v>153</v>
      </c>
      <c r="B20" s="16" t="s">
        <v>212</v>
      </c>
      <c r="C20" s="22" t="s">
        <v>144</v>
      </c>
      <c r="D20" s="27">
        <v>0</v>
      </c>
      <c r="E20" s="20">
        <v>1</v>
      </c>
      <c r="F20" s="20">
        <v>1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3" t="s">
        <v>35</v>
      </c>
      <c r="U20" s="24"/>
    </row>
    <row r="21" spans="1:21" x14ac:dyDescent="0.2">
      <c r="A21" s="22" t="s">
        <v>154</v>
      </c>
      <c r="B21" s="16" t="s">
        <v>212</v>
      </c>
      <c r="C21" s="22" t="s">
        <v>144</v>
      </c>
      <c r="D21" s="27">
        <v>0</v>
      </c>
      <c r="E21" s="20">
        <v>1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3" t="s">
        <v>35</v>
      </c>
      <c r="U21" s="24"/>
    </row>
    <row r="22" spans="1:21" x14ac:dyDescent="0.2">
      <c r="A22" s="22" t="s">
        <v>44</v>
      </c>
      <c r="B22" s="16" t="s">
        <v>236</v>
      </c>
      <c r="C22" s="22" t="s">
        <v>72</v>
      </c>
      <c r="D22" s="27">
        <v>0</v>
      </c>
      <c r="E22" s="20">
        <v>1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0</v>
      </c>
      <c r="R22" s="20">
        <v>0</v>
      </c>
      <c r="S22" s="20">
        <v>0</v>
      </c>
      <c r="T22" s="23"/>
      <c r="U22" s="24"/>
    </row>
    <row r="23" spans="1:21" x14ac:dyDescent="0.2">
      <c r="A23" s="22" t="s">
        <v>44</v>
      </c>
      <c r="B23" s="16" t="s">
        <v>236</v>
      </c>
      <c r="C23" s="22" t="s">
        <v>156</v>
      </c>
      <c r="D23" s="27">
        <v>0</v>
      </c>
      <c r="E23" s="20">
        <v>1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3"/>
      <c r="U23" s="24"/>
    </row>
    <row r="24" spans="1:21" x14ac:dyDescent="0.2">
      <c r="A24" s="22" t="s">
        <v>44</v>
      </c>
      <c r="B24" s="16" t="s">
        <v>236</v>
      </c>
      <c r="C24" s="22" t="s">
        <v>159</v>
      </c>
      <c r="D24" s="27">
        <v>0</v>
      </c>
      <c r="E24" s="20">
        <v>1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0</v>
      </c>
      <c r="R24" s="20">
        <v>0</v>
      </c>
      <c r="S24" s="20">
        <v>0</v>
      </c>
      <c r="T24" s="23"/>
      <c r="U24" s="24"/>
    </row>
    <row r="25" spans="1:21" x14ac:dyDescent="0.2">
      <c r="A25" s="22" t="s">
        <v>44</v>
      </c>
      <c r="B25" s="16" t="s">
        <v>236</v>
      </c>
      <c r="C25" s="22" t="s">
        <v>81</v>
      </c>
      <c r="D25" s="29">
        <v>0</v>
      </c>
      <c r="E25" s="21">
        <v>1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3"/>
      <c r="U25" s="24"/>
    </row>
    <row r="26" spans="1:21" x14ac:dyDescent="0.2">
      <c r="A26" s="22" t="s">
        <v>44</v>
      </c>
      <c r="B26" s="16" t="s">
        <v>236</v>
      </c>
      <c r="C26" s="22" t="s">
        <v>94</v>
      </c>
      <c r="D26" s="29">
        <v>0</v>
      </c>
      <c r="E26" s="21">
        <v>1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3"/>
      <c r="U26" s="24"/>
    </row>
    <row r="27" spans="1:21" x14ac:dyDescent="0.2">
      <c r="A27" s="22" t="s">
        <v>44</v>
      </c>
      <c r="B27" s="16" t="s">
        <v>236</v>
      </c>
      <c r="C27" s="22" t="s">
        <v>17</v>
      </c>
      <c r="D27" s="28">
        <v>0</v>
      </c>
      <c r="E27" s="25">
        <v>1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3"/>
      <c r="U27" s="24"/>
    </row>
    <row r="28" spans="1:21" x14ac:dyDescent="0.2">
      <c r="A28" s="22" t="s">
        <v>79</v>
      </c>
      <c r="B28" s="16" t="s">
        <v>250</v>
      </c>
      <c r="C28" s="22" t="s">
        <v>72</v>
      </c>
      <c r="D28" s="27">
        <v>0</v>
      </c>
      <c r="E28" s="20">
        <v>0</v>
      </c>
      <c r="F28" s="20">
        <v>1</v>
      </c>
      <c r="G28" s="20">
        <v>1</v>
      </c>
      <c r="H28" s="20">
        <v>0</v>
      </c>
      <c r="I28" s="20">
        <v>1</v>
      </c>
      <c r="J28" s="20">
        <v>1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1</v>
      </c>
      <c r="T28" s="23" t="s">
        <v>80</v>
      </c>
      <c r="U28" s="24"/>
    </row>
    <row r="29" spans="1:21" x14ac:dyDescent="0.2">
      <c r="A29" s="22" t="s">
        <v>87</v>
      </c>
      <c r="B29" s="16" t="s">
        <v>290</v>
      </c>
      <c r="C29" s="22" t="s">
        <v>81</v>
      </c>
      <c r="D29" s="27">
        <v>0</v>
      </c>
      <c r="E29" s="20">
        <v>0</v>
      </c>
      <c r="F29" s="20">
        <v>1</v>
      </c>
      <c r="G29" s="20">
        <v>1</v>
      </c>
      <c r="H29" s="20">
        <v>0</v>
      </c>
      <c r="I29" s="20">
        <v>1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1</v>
      </c>
      <c r="R29" s="20">
        <v>1</v>
      </c>
      <c r="S29" s="20">
        <v>0</v>
      </c>
      <c r="T29" s="23" t="s">
        <v>88</v>
      </c>
      <c r="U29" s="24"/>
    </row>
    <row r="30" spans="1:21" x14ac:dyDescent="0.2">
      <c r="A30" s="22" t="s">
        <v>87</v>
      </c>
      <c r="B30" s="16" t="s">
        <v>290</v>
      </c>
      <c r="C30" s="22" t="s">
        <v>159</v>
      </c>
      <c r="D30" s="27">
        <v>0</v>
      </c>
      <c r="E30" s="20">
        <v>0</v>
      </c>
      <c r="F30" s="20">
        <v>1</v>
      </c>
      <c r="G30" s="20">
        <v>1</v>
      </c>
      <c r="H30" s="20">
        <v>0</v>
      </c>
      <c r="I30" s="20">
        <v>1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1</v>
      </c>
      <c r="R30" s="20">
        <v>1</v>
      </c>
      <c r="S30" s="20">
        <v>0</v>
      </c>
      <c r="T30" s="23" t="s">
        <v>88</v>
      </c>
      <c r="U30" s="24"/>
    </row>
    <row r="31" spans="1:21" x14ac:dyDescent="0.2">
      <c r="A31" s="22" t="s">
        <v>76</v>
      </c>
      <c r="B31" s="16" t="s">
        <v>346</v>
      </c>
      <c r="C31" s="22" t="s">
        <v>72</v>
      </c>
      <c r="D31" s="27">
        <v>0</v>
      </c>
      <c r="E31" s="20">
        <v>0</v>
      </c>
      <c r="F31" s="20">
        <v>1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3" t="s">
        <v>77</v>
      </c>
      <c r="U31" s="24"/>
    </row>
    <row r="32" spans="1:21" x14ac:dyDescent="0.2">
      <c r="A32" s="22" t="s">
        <v>93</v>
      </c>
      <c r="B32" s="16" t="s">
        <v>342</v>
      </c>
      <c r="C32" s="22" t="s">
        <v>94</v>
      </c>
      <c r="D32" s="27">
        <v>0</v>
      </c>
      <c r="E32" s="20">
        <v>0</v>
      </c>
      <c r="F32" s="20">
        <v>1</v>
      </c>
      <c r="G32" s="20">
        <v>1</v>
      </c>
      <c r="H32" s="20">
        <v>0</v>
      </c>
      <c r="I32" s="20">
        <v>1</v>
      </c>
      <c r="J32" s="20">
        <v>1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1</v>
      </c>
      <c r="S32" s="20">
        <v>1</v>
      </c>
      <c r="T32" s="23"/>
      <c r="U32" s="24"/>
    </row>
    <row r="33" spans="1:21" x14ac:dyDescent="0.2">
      <c r="A33" s="22" t="s">
        <v>93</v>
      </c>
      <c r="B33" s="16" t="s">
        <v>342</v>
      </c>
      <c r="C33" s="22" t="s">
        <v>81</v>
      </c>
      <c r="D33" s="27">
        <v>0</v>
      </c>
      <c r="E33" s="20">
        <v>0</v>
      </c>
      <c r="F33" s="20">
        <v>1</v>
      </c>
      <c r="G33" s="20">
        <v>1</v>
      </c>
      <c r="H33" s="20">
        <v>0</v>
      </c>
      <c r="I33" s="20">
        <v>1</v>
      </c>
      <c r="J33" s="20">
        <v>1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3"/>
      <c r="U33" s="24"/>
    </row>
    <row r="34" spans="1:21" x14ac:dyDescent="0.2">
      <c r="A34" s="22" t="s">
        <v>98</v>
      </c>
      <c r="B34" s="16" t="s">
        <v>216</v>
      </c>
      <c r="C34" s="22" t="s">
        <v>120</v>
      </c>
      <c r="D34" s="27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1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1</v>
      </c>
      <c r="T34" s="23"/>
      <c r="U34" s="24"/>
    </row>
    <row r="35" spans="1:21" x14ac:dyDescent="0.2">
      <c r="A35" s="22" t="s">
        <v>98</v>
      </c>
      <c r="B35" s="16" t="s">
        <v>216</v>
      </c>
      <c r="C35" s="22" t="s">
        <v>94</v>
      </c>
      <c r="D35" s="27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1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1</v>
      </c>
      <c r="T35" s="23"/>
      <c r="U35" s="24"/>
    </row>
    <row r="36" spans="1:21" x14ac:dyDescent="0.2">
      <c r="A36" s="22" t="s">
        <v>404</v>
      </c>
      <c r="B36" s="16" t="s">
        <v>213</v>
      </c>
      <c r="C36" s="22" t="s">
        <v>159</v>
      </c>
      <c r="D36" s="27">
        <v>0</v>
      </c>
      <c r="E36" s="20">
        <v>1</v>
      </c>
      <c r="F36" s="20">
        <v>1</v>
      </c>
      <c r="G36" s="20">
        <v>0</v>
      </c>
      <c r="H36" s="20">
        <v>0</v>
      </c>
      <c r="I36" s="20">
        <v>1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3" t="s">
        <v>33</v>
      </c>
      <c r="U36" s="24"/>
    </row>
    <row r="37" spans="1:21" x14ac:dyDescent="0.2">
      <c r="A37" s="22" t="s">
        <v>404</v>
      </c>
      <c r="B37" s="16" t="s">
        <v>213</v>
      </c>
      <c r="C37" s="22" t="s">
        <v>72</v>
      </c>
      <c r="D37" s="27">
        <v>0</v>
      </c>
      <c r="E37" s="20">
        <v>1</v>
      </c>
      <c r="F37" s="20">
        <v>1</v>
      </c>
      <c r="G37" s="20">
        <v>0</v>
      </c>
      <c r="H37" s="20">
        <v>0</v>
      </c>
      <c r="I37" s="20">
        <v>1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3" t="s">
        <v>33</v>
      </c>
      <c r="U37" s="24"/>
    </row>
    <row r="38" spans="1:21" x14ac:dyDescent="0.2">
      <c r="A38" s="22" t="s">
        <v>404</v>
      </c>
      <c r="B38" s="16" t="s">
        <v>213</v>
      </c>
      <c r="C38" s="22" t="s">
        <v>156</v>
      </c>
      <c r="D38" s="27">
        <v>0</v>
      </c>
      <c r="E38" s="20">
        <v>1</v>
      </c>
      <c r="F38" s="20">
        <v>1</v>
      </c>
      <c r="G38" s="20">
        <v>0</v>
      </c>
      <c r="H38" s="20">
        <v>0</v>
      </c>
      <c r="I38" s="20">
        <v>1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3" t="s">
        <v>33</v>
      </c>
      <c r="U38" s="24"/>
    </row>
    <row r="39" spans="1:21" x14ac:dyDescent="0.2">
      <c r="A39" s="22" t="s">
        <v>404</v>
      </c>
      <c r="B39" s="16" t="s">
        <v>213</v>
      </c>
      <c r="C39" s="22" t="s">
        <v>81</v>
      </c>
      <c r="D39" s="27">
        <v>0</v>
      </c>
      <c r="E39" s="20">
        <v>1</v>
      </c>
      <c r="F39" s="20">
        <v>1</v>
      </c>
      <c r="G39" s="20">
        <v>0</v>
      </c>
      <c r="H39" s="20">
        <v>0</v>
      </c>
      <c r="I39" s="20">
        <v>1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3" t="s">
        <v>33</v>
      </c>
      <c r="U39" s="24"/>
    </row>
    <row r="40" spans="1:21" x14ac:dyDescent="0.2">
      <c r="A40" s="22" t="s">
        <v>404</v>
      </c>
      <c r="B40" s="16" t="s">
        <v>213</v>
      </c>
      <c r="C40" s="22" t="s">
        <v>94</v>
      </c>
      <c r="D40" s="28">
        <v>0</v>
      </c>
      <c r="E40" s="25">
        <v>1</v>
      </c>
      <c r="F40" s="25">
        <v>1</v>
      </c>
      <c r="G40" s="25">
        <v>0</v>
      </c>
      <c r="H40" s="25">
        <v>0</v>
      </c>
      <c r="I40" s="25">
        <v>1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3" t="s">
        <v>33</v>
      </c>
      <c r="U40" s="24"/>
    </row>
    <row r="41" spans="1:21" x14ac:dyDescent="0.2">
      <c r="A41" s="22" t="s">
        <v>404</v>
      </c>
      <c r="B41" s="16" t="s">
        <v>213</v>
      </c>
      <c r="C41" s="22" t="s">
        <v>17</v>
      </c>
      <c r="D41" s="27">
        <v>0</v>
      </c>
      <c r="E41" s="20">
        <v>1</v>
      </c>
      <c r="F41" s="20">
        <v>1</v>
      </c>
      <c r="G41" s="20">
        <v>0</v>
      </c>
      <c r="H41" s="20">
        <v>0</v>
      </c>
      <c r="I41" s="20">
        <v>1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3" t="s">
        <v>33</v>
      </c>
      <c r="U41" s="24"/>
    </row>
    <row r="42" spans="1:21" x14ac:dyDescent="0.2">
      <c r="A42" s="22" t="s">
        <v>155</v>
      </c>
      <c r="B42" s="16" t="s">
        <v>213</v>
      </c>
      <c r="C42" s="22" t="s">
        <v>156</v>
      </c>
      <c r="D42" s="28">
        <v>0</v>
      </c>
      <c r="E42" s="25">
        <v>0</v>
      </c>
      <c r="F42" s="25">
        <v>1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3"/>
      <c r="U42" s="24"/>
    </row>
    <row r="43" spans="1:21" x14ac:dyDescent="0.2">
      <c r="A43" s="22" t="s">
        <v>155</v>
      </c>
      <c r="B43" s="16" t="s">
        <v>213</v>
      </c>
      <c r="C43" s="22" t="s">
        <v>159</v>
      </c>
      <c r="D43" s="27">
        <v>0</v>
      </c>
      <c r="E43" s="20">
        <v>0</v>
      </c>
      <c r="F43" s="20">
        <v>1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3"/>
      <c r="U43" s="24"/>
    </row>
    <row r="44" spans="1:21" x14ac:dyDescent="0.2">
      <c r="A44" s="22" t="s">
        <v>155</v>
      </c>
      <c r="B44" s="16" t="s">
        <v>213</v>
      </c>
      <c r="C44" s="22" t="s">
        <v>72</v>
      </c>
      <c r="D44" s="27">
        <v>0</v>
      </c>
      <c r="E44" s="20">
        <v>0</v>
      </c>
      <c r="F44" s="20">
        <v>1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3"/>
      <c r="U44" s="24"/>
    </row>
    <row r="45" spans="1:21" x14ac:dyDescent="0.2">
      <c r="A45" s="22" t="s">
        <v>155</v>
      </c>
      <c r="B45" s="16" t="s">
        <v>213</v>
      </c>
      <c r="C45" s="22" t="s">
        <v>94</v>
      </c>
      <c r="D45" s="27">
        <v>0</v>
      </c>
      <c r="E45" s="20">
        <v>0</v>
      </c>
      <c r="F45" s="20">
        <v>1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3"/>
      <c r="U45" s="24"/>
    </row>
    <row r="46" spans="1:21" x14ac:dyDescent="0.2">
      <c r="A46" s="22" t="s">
        <v>155</v>
      </c>
      <c r="B46" s="16" t="s">
        <v>213</v>
      </c>
      <c r="C46" s="22" t="s">
        <v>81</v>
      </c>
      <c r="D46" s="27">
        <v>0</v>
      </c>
      <c r="E46" s="20">
        <v>0</v>
      </c>
      <c r="F46" s="20">
        <v>1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3"/>
      <c r="U46" s="24"/>
    </row>
    <row r="47" spans="1:21" x14ac:dyDescent="0.2">
      <c r="A47" s="22" t="s">
        <v>155</v>
      </c>
      <c r="B47" s="16" t="s">
        <v>213</v>
      </c>
      <c r="C47" s="22" t="s">
        <v>17</v>
      </c>
      <c r="D47" s="27">
        <v>0</v>
      </c>
      <c r="E47" s="20">
        <v>0</v>
      </c>
      <c r="F47" s="20">
        <v>1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3"/>
      <c r="U47" s="24"/>
    </row>
    <row r="48" spans="1:21" x14ac:dyDescent="0.2">
      <c r="A48" s="22" t="s">
        <v>34</v>
      </c>
      <c r="B48" s="16" t="s">
        <v>213</v>
      </c>
      <c r="C48" s="22" t="s">
        <v>156</v>
      </c>
      <c r="D48" s="27">
        <v>0</v>
      </c>
      <c r="E48" s="20">
        <v>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1</v>
      </c>
      <c r="S48" s="20">
        <v>0</v>
      </c>
      <c r="T48" s="23" t="s">
        <v>35</v>
      </c>
      <c r="U48" s="24"/>
    </row>
    <row r="49" spans="1:21" x14ac:dyDescent="0.2">
      <c r="A49" s="22" t="s">
        <v>34</v>
      </c>
      <c r="B49" s="16" t="s">
        <v>213</v>
      </c>
      <c r="C49" s="22" t="s">
        <v>81</v>
      </c>
      <c r="D49" s="27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1</v>
      </c>
      <c r="S49" s="20">
        <v>0</v>
      </c>
      <c r="T49" s="23" t="s">
        <v>35</v>
      </c>
      <c r="U49" s="24"/>
    </row>
    <row r="50" spans="1:21" x14ac:dyDescent="0.2">
      <c r="A50" s="22" t="s">
        <v>34</v>
      </c>
      <c r="B50" s="16" t="s">
        <v>213</v>
      </c>
      <c r="C50" s="22" t="s">
        <v>72</v>
      </c>
      <c r="D50" s="27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1</v>
      </c>
      <c r="S50" s="20">
        <v>0</v>
      </c>
      <c r="T50" s="23" t="s">
        <v>35</v>
      </c>
      <c r="U50" s="24"/>
    </row>
    <row r="51" spans="1:21" x14ac:dyDescent="0.2">
      <c r="A51" s="22" t="s">
        <v>34</v>
      </c>
      <c r="B51" s="16" t="s">
        <v>213</v>
      </c>
      <c r="C51" s="22" t="s">
        <v>17</v>
      </c>
      <c r="D51" s="27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1</v>
      </c>
      <c r="S51" s="20">
        <v>0</v>
      </c>
      <c r="T51" s="23" t="s">
        <v>35</v>
      </c>
      <c r="U51" s="24"/>
    </row>
    <row r="52" spans="1:21" x14ac:dyDescent="0.2">
      <c r="A52" s="22" t="s">
        <v>34</v>
      </c>
      <c r="B52" s="16" t="s">
        <v>213</v>
      </c>
      <c r="C52" s="22" t="s">
        <v>94</v>
      </c>
      <c r="D52" s="28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1</v>
      </c>
      <c r="S52" s="25">
        <v>0</v>
      </c>
      <c r="T52" s="23" t="s">
        <v>35</v>
      </c>
      <c r="U52" s="24"/>
    </row>
    <row r="53" spans="1:21" x14ac:dyDescent="0.2">
      <c r="A53" s="22" t="s">
        <v>34</v>
      </c>
      <c r="B53" s="16" t="s">
        <v>213</v>
      </c>
      <c r="C53" s="22" t="s">
        <v>159</v>
      </c>
      <c r="D53" s="27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1</v>
      </c>
      <c r="S53" s="20">
        <v>0</v>
      </c>
      <c r="T53" s="23" t="s">
        <v>35</v>
      </c>
      <c r="U53" s="24"/>
    </row>
    <row r="54" spans="1:21" x14ac:dyDescent="0.2">
      <c r="A54" s="22" t="s">
        <v>98</v>
      </c>
      <c r="B54" s="16" t="s">
        <v>217</v>
      </c>
      <c r="C54" s="22" t="s">
        <v>139</v>
      </c>
      <c r="D54" s="27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1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1</v>
      </c>
      <c r="T54" s="23"/>
      <c r="U54" s="24"/>
    </row>
    <row r="55" spans="1:21" x14ac:dyDescent="0.2">
      <c r="A55" s="22" t="s">
        <v>165</v>
      </c>
      <c r="B55" s="16" t="s">
        <v>214</v>
      </c>
      <c r="C55" s="22" t="s">
        <v>156</v>
      </c>
      <c r="D55" s="27">
        <v>0</v>
      </c>
      <c r="E55" s="20">
        <v>1</v>
      </c>
      <c r="F55" s="20">
        <v>0</v>
      </c>
      <c r="G55" s="20">
        <v>0</v>
      </c>
      <c r="H55" s="20">
        <v>1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1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3" t="s">
        <v>166</v>
      </c>
      <c r="U55" s="24"/>
    </row>
    <row r="56" spans="1:21" x14ac:dyDescent="0.2">
      <c r="A56" s="22" t="s">
        <v>143</v>
      </c>
      <c r="B56" s="16" t="s">
        <v>214</v>
      </c>
      <c r="C56" s="22" t="s">
        <v>156</v>
      </c>
      <c r="D56" s="28">
        <v>0</v>
      </c>
      <c r="E56" s="25">
        <v>1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1</v>
      </c>
      <c r="R56" s="25">
        <v>0</v>
      </c>
      <c r="S56" s="25">
        <v>0</v>
      </c>
      <c r="T56" s="23" t="s">
        <v>35</v>
      </c>
      <c r="U56" s="24"/>
    </row>
    <row r="57" spans="1:21" x14ac:dyDescent="0.2">
      <c r="A57" s="22" t="s">
        <v>165</v>
      </c>
      <c r="B57" s="16" t="s">
        <v>215</v>
      </c>
      <c r="C57" s="22" t="s">
        <v>144</v>
      </c>
      <c r="D57" s="28">
        <v>0</v>
      </c>
      <c r="E57" s="25">
        <v>1</v>
      </c>
      <c r="F57" s="25">
        <v>0</v>
      </c>
      <c r="G57" s="25">
        <v>0</v>
      </c>
      <c r="H57" s="25">
        <v>1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1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3" t="s">
        <v>166</v>
      </c>
      <c r="U57" s="24"/>
    </row>
    <row r="58" spans="1:21" x14ac:dyDescent="0.2">
      <c r="A58" s="22" t="s">
        <v>34</v>
      </c>
      <c r="B58" s="16" t="s">
        <v>215</v>
      </c>
      <c r="C58" s="22" t="s">
        <v>144</v>
      </c>
      <c r="D58" s="28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1</v>
      </c>
      <c r="S58" s="25">
        <v>0</v>
      </c>
      <c r="T58" s="23" t="s">
        <v>35</v>
      </c>
      <c r="U58" s="24"/>
    </row>
    <row r="59" spans="1:21" x14ac:dyDescent="0.2">
      <c r="A59" s="22" t="s">
        <v>143</v>
      </c>
      <c r="B59" s="16" t="s">
        <v>215</v>
      </c>
      <c r="C59" s="22" t="s">
        <v>144</v>
      </c>
      <c r="D59" s="27">
        <v>0</v>
      </c>
      <c r="E59" s="20">
        <v>1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1</v>
      </c>
      <c r="R59" s="20">
        <v>0</v>
      </c>
      <c r="S59" s="20">
        <v>0</v>
      </c>
      <c r="T59" s="23" t="s">
        <v>35</v>
      </c>
      <c r="U59" s="24"/>
    </row>
    <row r="60" spans="1:21" x14ac:dyDescent="0.2">
      <c r="A60" s="22" t="s">
        <v>98</v>
      </c>
      <c r="B60" s="16" t="s">
        <v>218</v>
      </c>
      <c r="C60" s="22" t="s">
        <v>130</v>
      </c>
      <c r="D60" s="28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1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1</v>
      </c>
      <c r="T60" s="23"/>
      <c r="U60" s="24"/>
    </row>
    <row r="61" spans="1:21" x14ac:dyDescent="0.2">
      <c r="A61" s="22" t="s">
        <v>201</v>
      </c>
      <c r="B61" s="16" t="s">
        <v>219</v>
      </c>
      <c r="C61" s="22" t="s">
        <v>159</v>
      </c>
      <c r="D61" s="27">
        <v>0</v>
      </c>
      <c r="E61" s="20">
        <v>0</v>
      </c>
      <c r="F61" s="20">
        <v>1</v>
      </c>
      <c r="G61" s="20">
        <v>0</v>
      </c>
      <c r="H61" s="20">
        <v>0</v>
      </c>
      <c r="I61" s="20">
        <v>1</v>
      </c>
      <c r="J61" s="20">
        <v>1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3" t="s">
        <v>202</v>
      </c>
      <c r="U61" s="24"/>
    </row>
    <row r="62" spans="1:21" x14ac:dyDescent="0.2">
      <c r="A62" s="22" t="s">
        <v>347</v>
      </c>
      <c r="B62" s="16" t="s">
        <v>220</v>
      </c>
      <c r="C62" s="22" t="s">
        <v>159</v>
      </c>
      <c r="D62" s="28">
        <v>0</v>
      </c>
      <c r="E62" s="25">
        <v>0</v>
      </c>
      <c r="F62" s="25">
        <v>1</v>
      </c>
      <c r="G62" s="25">
        <v>1</v>
      </c>
      <c r="H62" s="25">
        <v>0</v>
      </c>
      <c r="I62" s="25">
        <v>1</v>
      </c>
      <c r="J62" s="25">
        <v>1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3" t="s">
        <v>198</v>
      </c>
      <c r="U62" s="24"/>
    </row>
    <row r="63" spans="1:21" x14ac:dyDescent="0.2">
      <c r="A63" s="22" t="s">
        <v>36</v>
      </c>
      <c r="B63" s="16" t="s">
        <v>224</v>
      </c>
      <c r="C63" s="22" t="s">
        <v>17</v>
      </c>
      <c r="D63" s="27">
        <v>0</v>
      </c>
      <c r="E63" s="20">
        <v>0</v>
      </c>
      <c r="F63" s="20">
        <v>1</v>
      </c>
      <c r="G63" s="20">
        <v>0</v>
      </c>
      <c r="H63" s="20">
        <v>0</v>
      </c>
      <c r="I63" s="20">
        <v>1</v>
      </c>
      <c r="J63" s="20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3"/>
      <c r="U63" s="24"/>
    </row>
    <row r="64" spans="1:21" x14ac:dyDescent="0.2">
      <c r="A64" s="22" t="s">
        <v>37</v>
      </c>
      <c r="B64" s="16" t="s">
        <v>224</v>
      </c>
      <c r="C64" s="22" t="s">
        <v>81</v>
      </c>
      <c r="D64" s="27">
        <v>0</v>
      </c>
      <c r="E64" s="20">
        <v>0</v>
      </c>
      <c r="F64" s="20">
        <v>0</v>
      </c>
      <c r="G64" s="20">
        <v>0</v>
      </c>
      <c r="H64" s="20">
        <v>0</v>
      </c>
      <c r="I64" s="20">
        <v>1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3"/>
      <c r="U64" s="24"/>
    </row>
    <row r="65" spans="1:21" x14ac:dyDescent="0.2">
      <c r="A65" s="22" t="s">
        <v>37</v>
      </c>
      <c r="B65" s="16" t="s">
        <v>224</v>
      </c>
      <c r="C65" s="22" t="s">
        <v>17</v>
      </c>
      <c r="D65" s="27">
        <v>0</v>
      </c>
      <c r="E65" s="20">
        <v>0</v>
      </c>
      <c r="F65" s="20">
        <v>0</v>
      </c>
      <c r="G65" s="20">
        <v>0</v>
      </c>
      <c r="H65" s="20">
        <v>0</v>
      </c>
      <c r="I65" s="20">
        <v>1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0</v>
      </c>
      <c r="R65" s="20">
        <v>0</v>
      </c>
      <c r="S65" s="20">
        <v>0</v>
      </c>
      <c r="T65" s="23"/>
      <c r="U65" s="24"/>
    </row>
    <row r="66" spans="1:21" x14ac:dyDescent="0.2">
      <c r="A66" s="22" t="s">
        <v>37</v>
      </c>
      <c r="B66" s="16" t="s">
        <v>224</v>
      </c>
      <c r="C66" s="22" t="s">
        <v>72</v>
      </c>
      <c r="D66" s="27">
        <v>0</v>
      </c>
      <c r="E66" s="20">
        <v>0</v>
      </c>
      <c r="F66" s="20">
        <v>0</v>
      </c>
      <c r="G66" s="20">
        <v>0</v>
      </c>
      <c r="H66" s="20">
        <v>0</v>
      </c>
      <c r="I66" s="20">
        <v>1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v>0</v>
      </c>
      <c r="S66" s="20">
        <v>0</v>
      </c>
      <c r="T66" s="23"/>
      <c r="U66" s="24"/>
    </row>
    <row r="67" spans="1:21" x14ac:dyDescent="0.2">
      <c r="A67" s="22" t="s">
        <v>38</v>
      </c>
      <c r="B67" s="16" t="s">
        <v>224</v>
      </c>
      <c r="C67" s="22" t="s">
        <v>81</v>
      </c>
      <c r="D67" s="27">
        <v>0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1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3"/>
      <c r="U67" s="24"/>
    </row>
    <row r="68" spans="1:21" x14ac:dyDescent="0.2">
      <c r="A68" s="22" t="s">
        <v>38</v>
      </c>
      <c r="B68" s="16" t="s">
        <v>224</v>
      </c>
      <c r="C68" s="22" t="s">
        <v>17</v>
      </c>
      <c r="D68" s="27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1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3"/>
      <c r="U68" s="24"/>
    </row>
    <row r="69" spans="1:21" x14ac:dyDescent="0.2">
      <c r="A69" s="22" t="s">
        <v>38</v>
      </c>
      <c r="B69" s="16" t="s">
        <v>224</v>
      </c>
      <c r="C69" s="22" t="s">
        <v>72</v>
      </c>
      <c r="D69" s="27">
        <v>0</v>
      </c>
      <c r="E69" s="20">
        <v>0</v>
      </c>
      <c r="F69" s="20">
        <v>0</v>
      </c>
      <c r="G69" s="20">
        <v>0</v>
      </c>
      <c r="H69" s="20">
        <v>0</v>
      </c>
      <c r="I69" s="20">
        <v>0</v>
      </c>
      <c r="J69" s="20">
        <v>1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v>0</v>
      </c>
      <c r="S69" s="20">
        <v>0</v>
      </c>
      <c r="T69" s="23"/>
      <c r="U69" s="24"/>
    </row>
    <row r="70" spans="1:21" x14ac:dyDescent="0.2">
      <c r="A70" s="22" t="s">
        <v>168</v>
      </c>
      <c r="B70" s="16" t="s">
        <v>223</v>
      </c>
      <c r="C70" s="22" t="s">
        <v>159</v>
      </c>
      <c r="D70" s="28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1</v>
      </c>
      <c r="P70" s="25">
        <v>1</v>
      </c>
      <c r="Q70" s="25">
        <v>0</v>
      </c>
      <c r="R70" s="25">
        <v>0</v>
      </c>
      <c r="S70" s="25">
        <v>0</v>
      </c>
      <c r="T70" s="23" t="s">
        <v>35</v>
      </c>
      <c r="U70" s="24"/>
    </row>
    <row r="71" spans="1:21" x14ac:dyDescent="0.2">
      <c r="A71" s="22" t="s">
        <v>168</v>
      </c>
      <c r="B71" s="16" t="s">
        <v>223</v>
      </c>
      <c r="C71" s="22" t="s">
        <v>156</v>
      </c>
      <c r="D71" s="27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1</v>
      </c>
      <c r="P71" s="20">
        <v>1</v>
      </c>
      <c r="Q71" s="20">
        <v>0</v>
      </c>
      <c r="R71" s="20">
        <v>0</v>
      </c>
      <c r="S71" s="20">
        <v>0</v>
      </c>
      <c r="T71" s="23" t="s">
        <v>35</v>
      </c>
      <c r="U71" s="24"/>
    </row>
    <row r="72" spans="1:21" x14ac:dyDescent="0.2">
      <c r="A72" s="22" t="s">
        <v>167</v>
      </c>
      <c r="B72" s="16" t="s">
        <v>223</v>
      </c>
      <c r="C72" s="22" t="s">
        <v>159</v>
      </c>
      <c r="D72" s="27">
        <v>0</v>
      </c>
      <c r="E72" s="20">
        <v>0</v>
      </c>
      <c r="F72" s="20">
        <v>0</v>
      </c>
      <c r="G72" s="20">
        <v>0</v>
      </c>
      <c r="H72" s="20">
        <v>0</v>
      </c>
      <c r="I72" s="20">
        <v>0</v>
      </c>
      <c r="J72" s="20">
        <v>1</v>
      </c>
      <c r="K72" s="20">
        <v>0</v>
      </c>
      <c r="L72" s="20">
        <v>0</v>
      </c>
      <c r="M72" s="20">
        <v>0</v>
      </c>
      <c r="N72" s="20">
        <v>0</v>
      </c>
      <c r="O72" s="20">
        <v>1</v>
      </c>
      <c r="P72" s="20">
        <v>1</v>
      </c>
      <c r="Q72" s="20">
        <v>0</v>
      </c>
      <c r="R72" s="20">
        <v>0</v>
      </c>
      <c r="S72" s="20">
        <v>0</v>
      </c>
      <c r="T72" s="23"/>
      <c r="U72" s="24"/>
    </row>
    <row r="73" spans="1:21" x14ac:dyDescent="0.2">
      <c r="A73" s="22" t="s">
        <v>167</v>
      </c>
      <c r="B73" s="16" t="s">
        <v>223</v>
      </c>
      <c r="C73" s="22" t="s">
        <v>156</v>
      </c>
      <c r="D73" s="27">
        <v>0</v>
      </c>
      <c r="E73" s="20">
        <v>0</v>
      </c>
      <c r="F73" s="20">
        <v>0</v>
      </c>
      <c r="G73" s="20">
        <v>0</v>
      </c>
      <c r="H73" s="20">
        <v>0</v>
      </c>
      <c r="I73" s="20">
        <v>0</v>
      </c>
      <c r="J73" s="20">
        <v>1</v>
      </c>
      <c r="K73" s="20">
        <v>0</v>
      </c>
      <c r="L73" s="20">
        <v>0</v>
      </c>
      <c r="M73" s="20">
        <v>0</v>
      </c>
      <c r="N73" s="20">
        <v>0</v>
      </c>
      <c r="O73" s="20">
        <v>1</v>
      </c>
      <c r="P73" s="20">
        <v>1</v>
      </c>
      <c r="Q73" s="20">
        <v>0</v>
      </c>
      <c r="R73" s="20">
        <v>0</v>
      </c>
      <c r="S73" s="20">
        <v>0</v>
      </c>
      <c r="T73" s="23"/>
      <c r="U73" s="24"/>
    </row>
    <row r="74" spans="1:21" x14ac:dyDescent="0.2">
      <c r="A74" s="22" t="s">
        <v>169</v>
      </c>
      <c r="B74" s="16" t="s">
        <v>223</v>
      </c>
      <c r="C74" s="22" t="s">
        <v>156</v>
      </c>
      <c r="D74" s="27">
        <v>0</v>
      </c>
      <c r="E74" s="20">
        <v>0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1</v>
      </c>
      <c r="P74" s="20">
        <v>1</v>
      </c>
      <c r="Q74" s="20">
        <v>0</v>
      </c>
      <c r="R74" s="20">
        <v>0</v>
      </c>
      <c r="S74" s="20">
        <v>0</v>
      </c>
      <c r="T74" s="23"/>
      <c r="U74" s="24"/>
    </row>
    <row r="75" spans="1:21" x14ac:dyDescent="0.2">
      <c r="A75" s="22" t="s">
        <v>169</v>
      </c>
      <c r="B75" s="16" t="s">
        <v>223</v>
      </c>
      <c r="C75" s="22" t="s">
        <v>159</v>
      </c>
      <c r="D75" s="27">
        <v>0</v>
      </c>
      <c r="E75" s="20">
        <v>0</v>
      </c>
      <c r="F75" s="20">
        <v>0</v>
      </c>
      <c r="G75" s="20">
        <v>0</v>
      </c>
      <c r="H75" s="20">
        <v>0</v>
      </c>
      <c r="I75" s="20">
        <v>0</v>
      </c>
      <c r="J75" s="20">
        <v>0</v>
      </c>
      <c r="K75" s="20">
        <v>0</v>
      </c>
      <c r="L75" s="20">
        <v>0</v>
      </c>
      <c r="M75" s="20">
        <v>0</v>
      </c>
      <c r="N75" s="20">
        <v>0</v>
      </c>
      <c r="O75" s="20">
        <v>1</v>
      </c>
      <c r="P75" s="20">
        <v>1</v>
      </c>
      <c r="Q75" s="20">
        <v>0</v>
      </c>
      <c r="R75" s="20">
        <v>0</v>
      </c>
      <c r="S75" s="20">
        <v>0</v>
      </c>
      <c r="T75" s="23"/>
      <c r="U75" s="24"/>
    </row>
    <row r="76" spans="1:21" x14ac:dyDescent="0.2">
      <c r="A76" s="22" t="s">
        <v>121</v>
      </c>
      <c r="B76" s="16" t="s">
        <v>226</v>
      </c>
      <c r="C76" s="22" t="s">
        <v>120</v>
      </c>
      <c r="D76" s="27">
        <v>0</v>
      </c>
      <c r="E76" s="20">
        <v>0</v>
      </c>
      <c r="F76" s="20">
        <v>0</v>
      </c>
      <c r="G76" s="20">
        <v>1</v>
      </c>
      <c r="H76" s="20">
        <v>0</v>
      </c>
      <c r="I76" s="20">
        <v>0</v>
      </c>
      <c r="J76" s="20">
        <v>1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1</v>
      </c>
      <c r="T76" s="23"/>
      <c r="U76" s="24"/>
    </row>
    <row r="77" spans="1:21" x14ac:dyDescent="0.2">
      <c r="A77" s="22" t="s">
        <v>122</v>
      </c>
      <c r="B77" s="16" t="s">
        <v>226</v>
      </c>
      <c r="C77" s="22" t="s">
        <v>120</v>
      </c>
      <c r="D77" s="28">
        <v>0</v>
      </c>
      <c r="E77" s="25">
        <v>0</v>
      </c>
      <c r="F77" s="25">
        <v>1</v>
      </c>
      <c r="G77" s="25">
        <v>1</v>
      </c>
      <c r="H77" s="25">
        <v>0</v>
      </c>
      <c r="I77" s="25">
        <v>1</v>
      </c>
      <c r="J77" s="25">
        <v>1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3"/>
      <c r="U77" s="24"/>
    </row>
    <row r="78" spans="1:21" x14ac:dyDescent="0.2">
      <c r="A78" s="22" t="s">
        <v>99</v>
      </c>
      <c r="B78" s="16" t="s">
        <v>221</v>
      </c>
      <c r="C78" s="22" t="s">
        <v>94</v>
      </c>
      <c r="D78" s="27">
        <v>0</v>
      </c>
      <c r="E78" s="20">
        <v>1</v>
      </c>
      <c r="F78" s="20">
        <v>1</v>
      </c>
      <c r="G78" s="20">
        <v>1</v>
      </c>
      <c r="H78" s="20">
        <v>0</v>
      </c>
      <c r="I78" s="20">
        <v>1</v>
      </c>
      <c r="J78" s="20">
        <v>1</v>
      </c>
      <c r="K78" s="20">
        <v>0</v>
      </c>
      <c r="L78" s="20">
        <v>0</v>
      </c>
      <c r="M78" s="20">
        <v>1</v>
      </c>
      <c r="N78" s="20">
        <v>0</v>
      </c>
      <c r="O78" s="20">
        <v>1</v>
      </c>
      <c r="P78" s="20">
        <v>1</v>
      </c>
      <c r="Q78" s="20">
        <v>0</v>
      </c>
      <c r="R78" s="20">
        <v>0</v>
      </c>
      <c r="S78" s="20">
        <v>1</v>
      </c>
      <c r="T78" s="23"/>
      <c r="U78" s="24"/>
    </row>
    <row r="79" spans="1:21" x14ac:dyDescent="0.2">
      <c r="A79" s="22" t="s">
        <v>145</v>
      </c>
      <c r="B79" s="16" t="s">
        <v>222</v>
      </c>
      <c r="C79" s="22" t="s">
        <v>144</v>
      </c>
      <c r="D79" s="28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1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3" t="s">
        <v>35</v>
      </c>
      <c r="U79" s="24"/>
    </row>
    <row r="80" spans="1:21" x14ac:dyDescent="0.2">
      <c r="A80" s="22" t="s">
        <v>168</v>
      </c>
      <c r="B80" s="16" t="s">
        <v>222</v>
      </c>
      <c r="C80" s="22" t="s">
        <v>144</v>
      </c>
      <c r="D80" s="27">
        <v>0</v>
      </c>
      <c r="E80" s="20">
        <v>0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1</v>
      </c>
      <c r="P80" s="20">
        <v>1</v>
      </c>
      <c r="Q80" s="20">
        <v>0</v>
      </c>
      <c r="R80" s="20">
        <v>0</v>
      </c>
      <c r="S80" s="20">
        <v>0</v>
      </c>
      <c r="T80" s="23" t="s">
        <v>35</v>
      </c>
      <c r="U80" s="24"/>
    </row>
    <row r="81" spans="1:21" x14ac:dyDescent="0.2">
      <c r="A81" s="22" t="s">
        <v>167</v>
      </c>
      <c r="B81" s="16" t="s">
        <v>222</v>
      </c>
      <c r="C81" s="22" t="s">
        <v>144</v>
      </c>
      <c r="D81" s="27">
        <v>0</v>
      </c>
      <c r="E81" s="20">
        <v>0</v>
      </c>
      <c r="F81" s="20">
        <v>0</v>
      </c>
      <c r="G81" s="20">
        <v>0</v>
      </c>
      <c r="H81" s="20">
        <v>0</v>
      </c>
      <c r="I81" s="20">
        <v>0</v>
      </c>
      <c r="J81" s="20">
        <v>1</v>
      </c>
      <c r="K81" s="20">
        <v>0</v>
      </c>
      <c r="L81" s="20">
        <v>0</v>
      </c>
      <c r="M81" s="20">
        <v>0</v>
      </c>
      <c r="N81" s="20">
        <v>0</v>
      </c>
      <c r="O81" s="20">
        <v>1</v>
      </c>
      <c r="P81" s="20">
        <v>1</v>
      </c>
      <c r="Q81" s="20">
        <v>0</v>
      </c>
      <c r="R81" s="20">
        <v>0</v>
      </c>
      <c r="S81" s="20">
        <v>0</v>
      </c>
      <c r="T81" s="23"/>
      <c r="U81" s="24"/>
    </row>
    <row r="82" spans="1:21" x14ac:dyDescent="0.2">
      <c r="A82" s="22" t="s">
        <v>121</v>
      </c>
      <c r="B82" s="16" t="s">
        <v>222</v>
      </c>
      <c r="C82" s="22" t="s">
        <v>130</v>
      </c>
      <c r="D82" s="28">
        <v>0</v>
      </c>
      <c r="E82" s="25">
        <v>0</v>
      </c>
      <c r="F82" s="25">
        <v>0</v>
      </c>
      <c r="G82" s="25">
        <v>1</v>
      </c>
      <c r="H82" s="25">
        <v>0</v>
      </c>
      <c r="I82" s="25">
        <v>0</v>
      </c>
      <c r="J82" s="25">
        <v>1</v>
      </c>
      <c r="K82" s="25">
        <v>0</v>
      </c>
      <c r="L82" s="25">
        <v>0</v>
      </c>
      <c r="M82" s="25">
        <v>0</v>
      </c>
      <c r="N82" s="25">
        <v>0</v>
      </c>
      <c r="O82" s="25">
        <v>0</v>
      </c>
      <c r="P82" s="25">
        <v>0</v>
      </c>
      <c r="Q82" s="25">
        <v>0</v>
      </c>
      <c r="R82" s="25">
        <v>0</v>
      </c>
      <c r="S82" s="25">
        <v>1</v>
      </c>
      <c r="T82" s="23"/>
      <c r="U82" s="24"/>
    </row>
    <row r="83" spans="1:21" x14ac:dyDescent="0.2">
      <c r="A83" s="22" t="s">
        <v>121</v>
      </c>
      <c r="B83" s="16" t="s">
        <v>222</v>
      </c>
      <c r="C83" s="22" t="s">
        <v>139</v>
      </c>
      <c r="D83" s="27">
        <v>0</v>
      </c>
      <c r="E83" s="20">
        <v>0</v>
      </c>
      <c r="F83" s="20">
        <v>0</v>
      </c>
      <c r="G83" s="20">
        <v>1</v>
      </c>
      <c r="H83" s="20">
        <v>0</v>
      </c>
      <c r="I83" s="20">
        <v>0</v>
      </c>
      <c r="J83" s="20">
        <v>1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1</v>
      </c>
      <c r="T83" s="23"/>
      <c r="U83" s="24"/>
    </row>
    <row r="84" spans="1:21" x14ac:dyDescent="0.2">
      <c r="A84" s="22" t="s">
        <v>122</v>
      </c>
      <c r="B84" s="16" t="s">
        <v>222</v>
      </c>
      <c r="C84" s="22" t="s">
        <v>130</v>
      </c>
      <c r="D84" s="27">
        <v>0</v>
      </c>
      <c r="E84" s="20">
        <v>0</v>
      </c>
      <c r="F84" s="20">
        <v>1</v>
      </c>
      <c r="G84" s="20">
        <v>1</v>
      </c>
      <c r="H84" s="20">
        <v>0</v>
      </c>
      <c r="I84" s="20">
        <v>1</v>
      </c>
      <c r="J84" s="20">
        <v>1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3"/>
      <c r="U84" s="24"/>
    </row>
    <row r="85" spans="1:21" x14ac:dyDescent="0.2">
      <c r="A85" s="22" t="s">
        <v>122</v>
      </c>
      <c r="B85" s="16" t="s">
        <v>222</v>
      </c>
      <c r="C85" s="22" t="s">
        <v>139</v>
      </c>
      <c r="D85" s="27">
        <v>0</v>
      </c>
      <c r="E85" s="20">
        <v>0</v>
      </c>
      <c r="F85" s="20">
        <v>1</v>
      </c>
      <c r="G85" s="20">
        <v>1</v>
      </c>
      <c r="H85" s="20">
        <v>0</v>
      </c>
      <c r="I85" s="20">
        <v>1</v>
      </c>
      <c r="J85" s="20">
        <v>1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3"/>
      <c r="U85" s="24"/>
    </row>
    <row r="86" spans="1:21" x14ac:dyDescent="0.2">
      <c r="A86" s="22" t="s">
        <v>169</v>
      </c>
      <c r="B86" s="16" t="s">
        <v>222</v>
      </c>
      <c r="C86" s="22" t="s">
        <v>144</v>
      </c>
      <c r="D86" s="27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1</v>
      </c>
      <c r="P86" s="20">
        <v>1</v>
      </c>
      <c r="Q86" s="20">
        <v>0</v>
      </c>
      <c r="R86" s="20">
        <v>0</v>
      </c>
      <c r="S86" s="20">
        <v>0</v>
      </c>
      <c r="T86" s="23"/>
      <c r="U86" s="24"/>
    </row>
    <row r="87" spans="1:21" x14ac:dyDescent="0.2">
      <c r="A87" s="22" t="s">
        <v>83</v>
      </c>
      <c r="B87" s="16" t="s">
        <v>225</v>
      </c>
      <c r="C87" s="22" t="s">
        <v>81</v>
      </c>
      <c r="D87" s="27">
        <v>0</v>
      </c>
      <c r="E87" s="20">
        <v>1</v>
      </c>
      <c r="F87" s="20">
        <v>1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0">
        <v>1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3"/>
      <c r="U87" s="24"/>
    </row>
    <row r="88" spans="1:21" x14ac:dyDescent="0.2">
      <c r="A88" s="22" t="s">
        <v>100</v>
      </c>
      <c r="B88" s="16" t="s">
        <v>227</v>
      </c>
      <c r="C88" s="22" t="s">
        <v>94</v>
      </c>
      <c r="D88" s="27">
        <v>0</v>
      </c>
      <c r="E88" s="20">
        <v>0</v>
      </c>
      <c r="F88" s="20">
        <v>1</v>
      </c>
      <c r="G88" s="20">
        <v>0</v>
      </c>
      <c r="H88" s="20">
        <v>0</v>
      </c>
      <c r="I88" s="20">
        <v>1</v>
      </c>
      <c r="J88" s="20">
        <v>1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1</v>
      </c>
      <c r="S88" s="20">
        <v>1</v>
      </c>
      <c r="T88" s="23" t="s">
        <v>424</v>
      </c>
      <c r="U88" s="24"/>
    </row>
    <row r="89" spans="1:21" x14ac:dyDescent="0.2">
      <c r="A89" s="22" t="s">
        <v>39</v>
      </c>
      <c r="B89" s="16" t="s">
        <v>228</v>
      </c>
      <c r="C89" s="22" t="s">
        <v>159</v>
      </c>
      <c r="D89" s="27">
        <v>0</v>
      </c>
      <c r="E89" s="20">
        <v>1</v>
      </c>
      <c r="F89" s="20">
        <v>1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3" t="s">
        <v>40</v>
      </c>
      <c r="U89" s="24"/>
    </row>
    <row r="90" spans="1:21" x14ac:dyDescent="0.2">
      <c r="A90" s="22" t="s">
        <v>41</v>
      </c>
      <c r="B90" s="16" t="s">
        <v>228</v>
      </c>
      <c r="C90" s="22" t="s">
        <v>159</v>
      </c>
      <c r="D90" s="28">
        <v>0</v>
      </c>
      <c r="E90" s="25">
        <v>1</v>
      </c>
      <c r="F90" s="25">
        <v>1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3" t="s">
        <v>42</v>
      </c>
      <c r="U90" s="24"/>
    </row>
    <row r="91" spans="1:21" x14ac:dyDescent="0.2">
      <c r="A91" s="22" t="s">
        <v>43</v>
      </c>
      <c r="B91" s="16" t="s">
        <v>228</v>
      </c>
      <c r="C91" s="22" t="s">
        <v>144</v>
      </c>
      <c r="D91" s="28">
        <v>0</v>
      </c>
      <c r="E91" s="25">
        <v>1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1</v>
      </c>
      <c r="M91" s="25">
        <v>0</v>
      </c>
      <c r="N91" s="25">
        <v>1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3" t="s">
        <v>426</v>
      </c>
      <c r="U91" s="24"/>
    </row>
    <row r="92" spans="1:21" x14ac:dyDescent="0.2">
      <c r="A92" s="22" t="s">
        <v>43</v>
      </c>
      <c r="B92" s="16" t="s">
        <v>228</v>
      </c>
      <c r="C92" s="22" t="s">
        <v>159</v>
      </c>
      <c r="D92" s="27">
        <v>0</v>
      </c>
      <c r="E92" s="20">
        <v>1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1</v>
      </c>
      <c r="M92" s="20">
        <v>0</v>
      </c>
      <c r="N92" s="20">
        <v>1</v>
      </c>
      <c r="O92" s="20">
        <v>0</v>
      </c>
      <c r="P92" s="20">
        <v>0</v>
      </c>
      <c r="Q92" s="20">
        <v>0</v>
      </c>
      <c r="R92" s="20">
        <v>0</v>
      </c>
      <c r="S92" s="20">
        <v>0</v>
      </c>
      <c r="T92" s="23" t="s">
        <v>426</v>
      </c>
      <c r="U92" s="24"/>
    </row>
    <row r="93" spans="1:21" x14ac:dyDescent="0.2">
      <c r="A93" s="22" t="s">
        <v>39</v>
      </c>
      <c r="B93" s="16" t="s">
        <v>229</v>
      </c>
      <c r="C93" s="22" t="s">
        <v>156</v>
      </c>
      <c r="D93" s="28">
        <v>0</v>
      </c>
      <c r="E93" s="25">
        <v>1</v>
      </c>
      <c r="F93" s="25">
        <v>1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3" t="s">
        <v>40</v>
      </c>
      <c r="U93" s="24"/>
    </row>
    <row r="94" spans="1:21" x14ac:dyDescent="0.2">
      <c r="A94" s="22" t="s">
        <v>41</v>
      </c>
      <c r="B94" s="16" t="s">
        <v>229</v>
      </c>
      <c r="C94" s="22" t="s">
        <v>156</v>
      </c>
      <c r="D94" s="27">
        <v>0</v>
      </c>
      <c r="E94" s="20">
        <v>1</v>
      </c>
      <c r="F94" s="20">
        <v>1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3" t="s">
        <v>42</v>
      </c>
      <c r="U94" s="24"/>
    </row>
    <row r="95" spans="1:21" x14ac:dyDescent="0.2">
      <c r="A95" s="22" t="s">
        <v>43</v>
      </c>
      <c r="B95" s="16" t="s">
        <v>231</v>
      </c>
      <c r="C95" s="22" t="s">
        <v>156</v>
      </c>
      <c r="D95" s="27">
        <v>0</v>
      </c>
      <c r="E95" s="20">
        <v>1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1</v>
      </c>
      <c r="M95" s="20">
        <v>0</v>
      </c>
      <c r="N95" s="20">
        <v>1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3" t="s">
        <v>426</v>
      </c>
      <c r="U95" s="24"/>
    </row>
    <row r="96" spans="1:21" x14ac:dyDescent="0.2">
      <c r="A96" s="22" t="s">
        <v>184</v>
      </c>
      <c r="B96" s="16" t="s">
        <v>232</v>
      </c>
      <c r="C96" s="22" t="s">
        <v>156</v>
      </c>
      <c r="D96" s="28">
        <v>0</v>
      </c>
      <c r="E96" s="25">
        <v>1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3" t="s">
        <v>57</v>
      </c>
      <c r="U96" s="24"/>
    </row>
    <row r="97" spans="1:21" x14ac:dyDescent="0.2">
      <c r="A97" s="22" t="s">
        <v>185</v>
      </c>
      <c r="B97" s="16" t="s">
        <v>232</v>
      </c>
      <c r="C97" s="22" t="s">
        <v>156</v>
      </c>
      <c r="D97" s="28">
        <v>0</v>
      </c>
      <c r="E97" s="25">
        <v>1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3" t="s">
        <v>371</v>
      </c>
      <c r="U97" s="24"/>
    </row>
    <row r="98" spans="1:21" x14ac:dyDescent="0.2">
      <c r="A98" s="22" t="s">
        <v>82</v>
      </c>
      <c r="B98" s="16" t="s">
        <v>233</v>
      </c>
      <c r="C98" s="22" t="s">
        <v>144</v>
      </c>
      <c r="D98" s="28">
        <v>0</v>
      </c>
      <c r="E98" s="25">
        <v>1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3"/>
      <c r="U98" s="24"/>
    </row>
    <row r="99" spans="1:21" x14ac:dyDescent="0.2">
      <c r="A99" s="22" t="s">
        <v>82</v>
      </c>
      <c r="B99" s="16" t="s">
        <v>234</v>
      </c>
      <c r="C99" s="22" t="s">
        <v>156</v>
      </c>
      <c r="D99" s="27">
        <v>0</v>
      </c>
      <c r="E99" s="20">
        <v>1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3"/>
      <c r="U99" s="24"/>
    </row>
    <row r="100" spans="1:21" x14ac:dyDescent="0.2">
      <c r="A100" s="22" t="s">
        <v>82</v>
      </c>
      <c r="B100" s="16" t="s">
        <v>234</v>
      </c>
      <c r="C100" s="22" t="s">
        <v>81</v>
      </c>
      <c r="D100" s="29">
        <v>0</v>
      </c>
      <c r="E100" s="21">
        <v>1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3"/>
      <c r="U100" s="24"/>
    </row>
    <row r="101" spans="1:21" x14ac:dyDescent="0.2">
      <c r="A101" s="22" t="s">
        <v>150</v>
      </c>
      <c r="B101" s="16" t="s">
        <v>235</v>
      </c>
      <c r="C101" s="22" t="s">
        <v>144</v>
      </c>
      <c r="D101" s="29">
        <v>0</v>
      </c>
      <c r="E101" s="21">
        <v>0</v>
      </c>
      <c r="F101" s="21">
        <v>1</v>
      </c>
      <c r="G101" s="21">
        <v>0</v>
      </c>
      <c r="H101" s="21">
        <v>0</v>
      </c>
      <c r="I101" s="21">
        <v>1</v>
      </c>
      <c r="J101" s="21">
        <v>0</v>
      </c>
      <c r="K101" s="21">
        <v>0</v>
      </c>
      <c r="L101" s="21">
        <v>0</v>
      </c>
      <c r="M101" s="21">
        <v>1</v>
      </c>
      <c r="N101" s="21">
        <v>0</v>
      </c>
      <c r="O101" s="21">
        <v>1</v>
      </c>
      <c r="P101" s="21">
        <v>0</v>
      </c>
      <c r="Q101" s="21">
        <v>0</v>
      </c>
      <c r="R101" s="21">
        <v>0</v>
      </c>
      <c r="S101" s="21">
        <v>0</v>
      </c>
      <c r="T101" s="23" t="s">
        <v>425</v>
      </c>
      <c r="U101" s="24"/>
    </row>
    <row r="102" spans="1:21" x14ac:dyDescent="0.2">
      <c r="A102" s="22" t="s">
        <v>150</v>
      </c>
      <c r="B102" s="16" t="s">
        <v>235</v>
      </c>
      <c r="C102" s="22" t="s">
        <v>144</v>
      </c>
      <c r="D102" s="27">
        <v>0</v>
      </c>
      <c r="E102" s="20">
        <v>0</v>
      </c>
      <c r="F102" s="20">
        <v>1</v>
      </c>
      <c r="G102" s="20">
        <v>0</v>
      </c>
      <c r="H102" s="20">
        <v>0</v>
      </c>
      <c r="I102" s="20">
        <v>1</v>
      </c>
      <c r="J102" s="20">
        <v>0</v>
      </c>
      <c r="K102" s="20">
        <v>0</v>
      </c>
      <c r="L102" s="20">
        <v>0</v>
      </c>
      <c r="M102" s="20">
        <v>1</v>
      </c>
      <c r="N102" s="20">
        <v>0</v>
      </c>
      <c r="O102" s="20">
        <v>1</v>
      </c>
      <c r="P102" s="20">
        <v>0</v>
      </c>
      <c r="Q102" s="20">
        <v>0</v>
      </c>
      <c r="R102" s="20">
        <v>0</v>
      </c>
      <c r="S102" s="20">
        <v>0</v>
      </c>
      <c r="T102" s="23" t="s">
        <v>425</v>
      </c>
      <c r="U102" s="24"/>
    </row>
    <row r="103" spans="1:21" x14ac:dyDescent="0.2">
      <c r="A103" s="22" t="s">
        <v>151</v>
      </c>
      <c r="B103" s="16" t="s">
        <v>235</v>
      </c>
      <c r="C103" s="22" t="s">
        <v>144</v>
      </c>
      <c r="D103" s="27">
        <v>0</v>
      </c>
      <c r="E103" s="20">
        <v>0</v>
      </c>
      <c r="F103" s="20">
        <v>0</v>
      </c>
      <c r="G103" s="20">
        <v>0</v>
      </c>
      <c r="H103" s="20">
        <v>0</v>
      </c>
      <c r="I103" s="20">
        <v>1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3" t="s">
        <v>152</v>
      </c>
      <c r="U103" s="24"/>
    </row>
    <row r="104" spans="1:21" x14ac:dyDescent="0.2">
      <c r="A104" s="22" t="s">
        <v>39</v>
      </c>
      <c r="B104" s="16" t="s">
        <v>230</v>
      </c>
      <c r="C104" s="22" t="s">
        <v>17</v>
      </c>
      <c r="D104" s="28">
        <v>0</v>
      </c>
      <c r="E104" s="25">
        <v>1</v>
      </c>
      <c r="F104" s="25">
        <v>1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3" t="s">
        <v>40</v>
      </c>
      <c r="U104" s="24"/>
    </row>
    <row r="105" spans="1:21" x14ac:dyDescent="0.2">
      <c r="A105" s="22" t="s">
        <v>41</v>
      </c>
      <c r="B105" s="16" t="s">
        <v>230</v>
      </c>
      <c r="C105" s="22" t="s">
        <v>17</v>
      </c>
      <c r="D105" s="27">
        <v>0</v>
      </c>
      <c r="E105" s="20">
        <v>1</v>
      </c>
      <c r="F105" s="20">
        <v>1</v>
      </c>
      <c r="G105" s="20">
        <v>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3" t="s">
        <v>42</v>
      </c>
      <c r="U105" s="24"/>
    </row>
    <row r="106" spans="1:21" x14ac:dyDescent="0.2">
      <c r="A106" s="22" t="s">
        <v>43</v>
      </c>
      <c r="B106" s="16" t="s">
        <v>230</v>
      </c>
      <c r="C106" s="22" t="s">
        <v>17</v>
      </c>
      <c r="D106" s="27">
        <v>0</v>
      </c>
      <c r="E106" s="20">
        <v>1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0</v>
      </c>
      <c r="L106" s="20">
        <v>1</v>
      </c>
      <c r="M106" s="20">
        <v>0</v>
      </c>
      <c r="N106" s="20">
        <v>1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23" t="s">
        <v>426</v>
      </c>
      <c r="U106" s="24"/>
    </row>
    <row r="107" spans="1:21" x14ac:dyDescent="0.2">
      <c r="A107" s="22" t="s">
        <v>53</v>
      </c>
      <c r="B107" s="16" t="s">
        <v>244</v>
      </c>
      <c r="C107" s="22" t="s">
        <v>72</v>
      </c>
      <c r="D107" s="27">
        <v>0</v>
      </c>
      <c r="E107" s="20">
        <v>1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23"/>
      <c r="U107" s="24"/>
    </row>
    <row r="108" spans="1:21" x14ac:dyDescent="0.2">
      <c r="A108" s="22" t="s">
        <v>186</v>
      </c>
      <c r="B108" s="16" t="s">
        <v>263</v>
      </c>
      <c r="C108" s="22" t="s">
        <v>156</v>
      </c>
      <c r="D108" s="27">
        <v>0</v>
      </c>
      <c r="E108" s="20">
        <v>0</v>
      </c>
      <c r="F108" s="20">
        <v>1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0">
        <v>1</v>
      </c>
      <c r="N108" s="20">
        <v>0</v>
      </c>
      <c r="O108" s="20">
        <v>1</v>
      </c>
      <c r="P108" s="20">
        <v>0</v>
      </c>
      <c r="Q108" s="20">
        <v>0</v>
      </c>
      <c r="R108" s="20">
        <v>0</v>
      </c>
      <c r="S108" s="20">
        <v>0</v>
      </c>
      <c r="T108" s="23" t="s">
        <v>187</v>
      </c>
      <c r="U108" s="24"/>
    </row>
    <row r="109" spans="1:21" x14ac:dyDescent="0.2">
      <c r="A109" s="22" t="s">
        <v>173</v>
      </c>
      <c r="B109" s="16" t="s">
        <v>376</v>
      </c>
      <c r="C109" s="22" t="s">
        <v>144</v>
      </c>
      <c r="D109" s="25">
        <v>1</v>
      </c>
      <c r="E109" s="25">
        <v>1</v>
      </c>
      <c r="F109" s="25">
        <v>1</v>
      </c>
      <c r="G109" s="25">
        <v>0</v>
      </c>
      <c r="H109" s="25">
        <v>0</v>
      </c>
      <c r="I109" s="25">
        <v>0</v>
      </c>
      <c r="J109" s="25">
        <v>0</v>
      </c>
      <c r="K109" s="25">
        <v>0</v>
      </c>
      <c r="L109" s="25">
        <v>1</v>
      </c>
      <c r="M109" s="25">
        <v>1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3" t="s">
        <v>174</v>
      </c>
      <c r="U109" s="24"/>
    </row>
    <row r="110" spans="1:21" x14ac:dyDescent="0.2">
      <c r="A110" s="22" t="s">
        <v>86</v>
      </c>
      <c r="B110" s="16" t="s">
        <v>280</v>
      </c>
      <c r="C110" s="22" t="s">
        <v>159</v>
      </c>
      <c r="D110" s="28">
        <v>0</v>
      </c>
      <c r="E110" s="25">
        <v>0</v>
      </c>
      <c r="F110" s="25">
        <v>1</v>
      </c>
      <c r="G110" s="25">
        <v>0</v>
      </c>
      <c r="H110" s="25">
        <v>0</v>
      </c>
      <c r="I110" s="25">
        <v>1</v>
      </c>
      <c r="J110" s="25">
        <v>1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3"/>
      <c r="U110" s="24"/>
    </row>
    <row r="111" spans="1:21" x14ac:dyDescent="0.2">
      <c r="A111" s="22" t="s">
        <v>47</v>
      </c>
      <c r="B111" s="16" t="s">
        <v>304</v>
      </c>
      <c r="C111" s="22" t="s">
        <v>144</v>
      </c>
      <c r="D111" s="27">
        <v>0</v>
      </c>
      <c r="E111" s="20">
        <v>0</v>
      </c>
      <c r="F111" s="20">
        <v>1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23" t="s">
        <v>48</v>
      </c>
      <c r="U111" s="24"/>
    </row>
    <row r="112" spans="1:21" x14ac:dyDescent="0.2">
      <c r="A112" s="22" t="s">
        <v>96</v>
      </c>
      <c r="B112" s="16" t="s">
        <v>237</v>
      </c>
      <c r="C112" s="22" t="s">
        <v>94</v>
      </c>
      <c r="D112" s="27">
        <v>0</v>
      </c>
      <c r="E112" s="20">
        <v>0</v>
      </c>
      <c r="F112" s="20">
        <v>1</v>
      </c>
      <c r="G112" s="20">
        <v>1</v>
      </c>
      <c r="H112" s="20">
        <v>0</v>
      </c>
      <c r="I112" s="20">
        <v>1</v>
      </c>
      <c r="J112" s="20">
        <v>1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23" t="s">
        <v>428</v>
      </c>
      <c r="U112" s="24"/>
    </row>
    <row r="113" spans="1:21" x14ac:dyDescent="0.2">
      <c r="A113" s="22" t="s">
        <v>158</v>
      </c>
      <c r="B113" s="16" t="s">
        <v>238</v>
      </c>
      <c r="C113" s="22" t="s">
        <v>156</v>
      </c>
      <c r="D113" s="27">
        <v>0</v>
      </c>
      <c r="E113" s="20">
        <v>0</v>
      </c>
      <c r="F113" s="20">
        <v>1</v>
      </c>
      <c r="G113" s="20">
        <v>0</v>
      </c>
      <c r="H113" s="20">
        <v>0</v>
      </c>
      <c r="I113" s="20">
        <v>1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3"/>
      <c r="U113" s="24"/>
    </row>
    <row r="114" spans="1:21" x14ac:dyDescent="0.2">
      <c r="A114" s="22" t="s">
        <v>46</v>
      </c>
      <c r="B114" s="16" t="s">
        <v>239</v>
      </c>
      <c r="C114" s="22" t="s">
        <v>17</v>
      </c>
      <c r="D114" s="28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1</v>
      </c>
      <c r="J114" s="25">
        <v>1</v>
      </c>
      <c r="K114" s="25">
        <v>0</v>
      </c>
      <c r="L114" s="25">
        <v>0</v>
      </c>
      <c r="M114" s="25">
        <v>0</v>
      </c>
      <c r="N114" s="25">
        <v>0</v>
      </c>
      <c r="O114" s="25">
        <v>1</v>
      </c>
      <c r="P114" s="25">
        <v>1</v>
      </c>
      <c r="Q114" s="25">
        <v>0</v>
      </c>
      <c r="R114" s="25">
        <v>0</v>
      </c>
      <c r="S114" s="25">
        <v>0</v>
      </c>
      <c r="T114" s="23"/>
      <c r="U114" s="24"/>
    </row>
    <row r="115" spans="1:21" x14ac:dyDescent="0.2">
      <c r="A115" s="22" t="s">
        <v>45</v>
      </c>
      <c r="B115" s="16" t="s">
        <v>239</v>
      </c>
      <c r="C115" s="22" t="s">
        <v>17</v>
      </c>
      <c r="D115" s="27">
        <v>0</v>
      </c>
      <c r="E115" s="20">
        <v>1</v>
      </c>
      <c r="F115" s="20">
        <v>0</v>
      </c>
      <c r="G115" s="20">
        <v>0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3"/>
      <c r="U115" s="24"/>
    </row>
    <row r="116" spans="1:21" x14ac:dyDescent="0.2">
      <c r="A116" s="22" t="s">
        <v>179</v>
      </c>
      <c r="B116" s="16" t="s">
        <v>240</v>
      </c>
      <c r="C116" s="22" t="s">
        <v>159</v>
      </c>
      <c r="D116" s="28">
        <v>0</v>
      </c>
      <c r="E116" s="25">
        <v>1</v>
      </c>
      <c r="F116" s="25">
        <v>1</v>
      </c>
      <c r="G116" s="25">
        <v>0</v>
      </c>
      <c r="H116" s="25">
        <v>1</v>
      </c>
      <c r="I116" s="25">
        <v>1</v>
      </c>
      <c r="J116" s="25"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3"/>
      <c r="U116" s="24"/>
    </row>
    <row r="117" spans="1:21" x14ac:dyDescent="0.2">
      <c r="A117" s="22" t="s">
        <v>179</v>
      </c>
      <c r="B117" s="16" t="s">
        <v>240</v>
      </c>
      <c r="C117" s="22" t="s">
        <v>156</v>
      </c>
      <c r="D117" s="27">
        <v>0</v>
      </c>
      <c r="E117" s="20">
        <v>1</v>
      </c>
      <c r="F117" s="20">
        <v>1</v>
      </c>
      <c r="G117" s="20">
        <v>0</v>
      </c>
      <c r="H117" s="20">
        <v>1</v>
      </c>
      <c r="I117" s="20">
        <v>1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23"/>
      <c r="U117" s="24"/>
    </row>
    <row r="118" spans="1:21" x14ac:dyDescent="0.2">
      <c r="A118" s="22" t="s">
        <v>180</v>
      </c>
      <c r="B118" s="16" t="s">
        <v>240</v>
      </c>
      <c r="C118" s="22" t="s">
        <v>156</v>
      </c>
      <c r="D118" s="27">
        <v>0</v>
      </c>
      <c r="E118" s="20">
        <v>1</v>
      </c>
      <c r="F118" s="20">
        <v>1</v>
      </c>
      <c r="G118" s="20">
        <v>0</v>
      </c>
      <c r="H118" s="20">
        <v>0</v>
      </c>
      <c r="I118" s="20">
        <v>1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v>0</v>
      </c>
      <c r="S118" s="20">
        <v>0</v>
      </c>
      <c r="T118" s="23"/>
      <c r="U118" s="24"/>
    </row>
    <row r="119" spans="1:21" x14ac:dyDescent="0.2">
      <c r="A119" s="22" t="s">
        <v>180</v>
      </c>
      <c r="B119" s="16" t="s">
        <v>240</v>
      </c>
      <c r="C119" s="22" t="s">
        <v>159</v>
      </c>
      <c r="D119" s="27">
        <v>0</v>
      </c>
      <c r="E119" s="20">
        <v>1</v>
      </c>
      <c r="F119" s="20">
        <v>1</v>
      </c>
      <c r="G119" s="20">
        <v>0</v>
      </c>
      <c r="H119" s="20">
        <v>0</v>
      </c>
      <c r="I119" s="20">
        <v>1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23"/>
      <c r="U119" s="24"/>
    </row>
    <row r="120" spans="1:21" x14ac:dyDescent="0.2">
      <c r="A120" s="22" t="s">
        <v>181</v>
      </c>
      <c r="B120" s="16" t="s">
        <v>240</v>
      </c>
      <c r="C120" s="22" t="s">
        <v>156</v>
      </c>
      <c r="D120" s="27">
        <v>0</v>
      </c>
      <c r="E120" s="20">
        <v>0</v>
      </c>
      <c r="F120" s="20">
        <v>1</v>
      </c>
      <c r="G120" s="20">
        <v>0</v>
      </c>
      <c r="H120" s="20"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1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3" t="s">
        <v>182</v>
      </c>
      <c r="U120" s="24"/>
    </row>
    <row r="121" spans="1:21" x14ac:dyDescent="0.2">
      <c r="A121" s="22" t="s">
        <v>181</v>
      </c>
      <c r="B121" s="16" t="s">
        <v>240</v>
      </c>
      <c r="C121" s="22" t="s">
        <v>159</v>
      </c>
      <c r="D121" s="28">
        <v>0</v>
      </c>
      <c r="E121" s="25">
        <v>0</v>
      </c>
      <c r="F121" s="25">
        <v>1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1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3" t="s">
        <v>182</v>
      </c>
      <c r="U121" s="24"/>
    </row>
    <row r="122" spans="1:21" x14ac:dyDescent="0.2">
      <c r="A122" s="22" t="s">
        <v>160</v>
      </c>
      <c r="B122" s="16" t="s">
        <v>242</v>
      </c>
      <c r="C122" s="22" t="s">
        <v>156</v>
      </c>
      <c r="D122" s="27">
        <v>0</v>
      </c>
      <c r="E122" s="20">
        <v>1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1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3"/>
      <c r="U122" s="24"/>
    </row>
    <row r="123" spans="1:21" x14ac:dyDescent="0.2">
      <c r="A123" s="22" t="s">
        <v>160</v>
      </c>
      <c r="B123" s="16" t="s">
        <v>241</v>
      </c>
      <c r="C123" s="22" t="s">
        <v>144</v>
      </c>
      <c r="D123" s="27">
        <v>0</v>
      </c>
      <c r="E123" s="20">
        <v>1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1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23"/>
      <c r="U123" s="24"/>
    </row>
    <row r="124" spans="1:21" x14ac:dyDescent="0.2">
      <c r="A124" s="22" t="s">
        <v>53</v>
      </c>
      <c r="B124" s="16" t="s">
        <v>243</v>
      </c>
      <c r="C124" s="22" t="s">
        <v>159</v>
      </c>
      <c r="D124" s="28">
        <v>0</v>
      </c>
      <c r="E124" s="25">
        <v>1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3"/>
      <c r="U124" s="24"/>
    </row>
    <row r="125" spans="1:21" x14ac:dyDescent="0.2">
      <c r="A125" s="22" t="s">
        <v>53</v>
      </c>
      <c r="B125" s="16" t="s">
        <v>243</v>
      </c>
      <c r="C125" s="22" t="s">
        <v>17</v>
      </c>
      <c r="D125" s="28">
        <v>0</v>
      </c>
      <c r="E125" s="25">
        <v>1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3"/>
      <c r="U125" s="24"/>
    </row>
    <row r="126" spans="1:21" x14ac:dyDescent="0.2">
      <c r="A126" s="22" t="s">
        <v>200</v>
      </c>
      <c r="B126" s="16" t="s">
        <v>245</v>
      </c>
      <c r="C126" s="22" t="s">
        <v>159</v>
      </c>
      <c r="D126" s="27">
        <v>0</v>
      </c>
      <c r="E126" s="20">
        <v>1</v>
      </c>
      <c r="F126" s="20">
        <v>1</v>
      </c>
      <c r="G126" s="20">
        <v>0</v>
      </c>
      <c r="H126" s="20">
        <v>1</v>
      </c>
      <c r="I126" s="20">
        <v>1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v>0</v>
      </c>
      <c r="S126" s="20">
        <v>0</v>
      </c>
      <c r="T126" s="23"/>
      <c r="U126" s="24"/>
    </row>
    <row r="127" spans="1:21" x14ac:dyDescent="0.2">
      <c r="A127" s="22" t="s">
        <v>127</v>
      </c>
      <c r="B127" s="16" t="s">
        <v>246</v>
      </c>
      <c r="C127" s="22" t="s">
        <v>139</v>
      </c>
      <c r="D127" s="27">
        <v>0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20">
        <v>1</v>
      </c>
      <c r="K127" s="20">
        <v>1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1</v>
      </c>
      <c r="T127" s="23"/>
      <c r="U127" s="24"/>
    </row>
    <row r="128" spans="1:21" x14ac:dyDescent="0.2">
      <c r="A128" s="22" t="s">
        <v>127</v>
      </c>
      <c r="B128" s="16" t="s">
        <v>246</v>
      </c>
      <c r="C128" s="22" t="s">
        <v>120</v>
      </c>
      <c r="D128" s="27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1</v>
      </c>
      <c r="K128" s="20">
        <v>1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1</v>
      </c>
      <c r="T128" s="23"/>
      <c r="U128" s="24"/>
    </row>
    <row r="129" spans="1:21" x14ac:dyDescent="0.2">
      <c r="A129" s="22" t="s">
        <v>131</v>
      </c>
      <c r="B129" s="16" t="s">
        <v>131</v>
      </c>
      <c r="C129" s="22" t="s">
        <v>130</v>
      </c>
      <c r="D129" s="27">
        <v>0</v>
      </c>
      <c r="E129" s="20">
        <v>0</v>
      </c>
      <c r="F129" s="20">
        <v>1</v>
      </c>
      <c r="G129" s="20">
        <v>1</v>
      </c>
      <c r="H129" s="20">
        <v>0</v>
      </c>
      <c r="I129" s="20">
        <v>1</v>
      </c>
      <c r="J129" s="20">
        <v>1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23" t="s">
        <v>132</v>
      </c>
      <c r="U129" s="24"/>
    </row>
    <row r="130" spans="1:21" x14ac:dyDescent="0.2">
      <c r="A130" s="22" t="s">
        <v>177</v>
      </c>
      <c r="B130" s="16" t="s">
        <v>247</v>
      </c>
      <c r="C130" s="22" t="s">
        <v>156</v>
      </c>
      <c r="D130" s="27">
        <v>0</v>
      </c>
      <c r="E130" s="20">
        <v>1</v>
      </c>
      <c r="F130" s="20">
        <v>1</v>
      </c>
      <c r="G130" s="20">
        <v>0</v>
      </c>
      <c r="H130" s="20">
        <v>0</v>
      </c>
      <c r="I130" s="20">
        <v>1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3"/>
      <c r="U130" s="24"/>
    </row>
    <row r="131" spans="1:21" x14ac:dyDescent="0.2">
      <c r="A131" s="22" t="s">
        <v>104</v>
      </c>
      <c r="B131" s="16" t="s">
        <v>248</v>
      </c>
      <c r="C131" s="22" t="s">
        <v>94</v>
      </c>
      <c r="D131" s="27">
        <v>0</v>
      </c>
      <c r="E131" s="20">
        <v>0</v>
      </c>
      <c r="F131" s="20">
        <v>1</v>
      </c>
      <c r="G131" s="20">
        <v>1</v>
      </c>
      <c r="H131" s="20">
        <v>0</v>
      </c>
      <c r="I131" s="20">
        <v>1</v>
      </c>
      <c r="J131" s="20">
        <v>1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1</v>
      </c>
      <c r="T131" s="23" t="s">
        <v>105</v>
      </c>
      <c r="U131" s="24"/>
    </row>
    <row r="132" spans="1:21" x14ac:dyDescent="0.2">
      <c r="A132" s="22" t="s">
        <v>103</v>
      </c>
      <c r="B132" s="16" t="s">
        <v>249</v>
      </c>
      <c r="C132" s="22" t="s">
        <v>94</v>
      </c>
      <c r="D132" s="28">
        <v>0</v>
      </c>
      <c r="E132" s="25">
        <v>0</v>
      </c>
      <c r="F132" s="25">
        <v>1</v>
      </c>
      <c r="G132" s="25">
        <v>0</v>
      </c>
      <c r="H132" s="25">
        <v>0</v>
      </c>
      <c r="I132" s="25">
        <v>1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3"/>
      <c r="U132" s="24"/>
    </row>
    <row r="133" spans="1:21" x14ac:dyDescent="0.2">
      <c r="A133" s="22" t="s">
        <v>171</v>
      </c>
      <c r="B133" s="16" t="s">
        <v>251</v>
      </c>
      <c r="C133" s="22" t="s">
        <v>144</v>
      </c>
      <c r="D133" s="27">
        <v>0</v>
      </c>
      <c r="E133" s="20">
        <v>0</v>
      </c>
      <c r="F133" s="20">
        <v>1</v>
      </c>
      <c r="G133" s="20">
        <v>0</v>
      </c>
      <c r="H133" s="20">
        <v>0</v>
      </c>
      <c r="I133" s="20">
        <v>1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3" t="s">
        <v>172</v>
      </c>
      <c r="U133" s="24"/>
    </row>
    <row r="134" spans="1:21" x14ac:dyDescent="0.2">
      <c r="A134" s="22" t="s">
        <v>146</v>
      </c>
      <c r="B134" s="16" t="s">
        <v>251</v>
      </c>
      <c r="C134" s="22" t="s">
        <v>144</v>
      </c>
      <c r="D134" s="27">
        <v>0</v>
      </c>
      <c r="E134" s="20">
        <v>1</v>
      </c>
      <c r="F134" s="20">
        <v>1</v>
      </c>
      <c r="G134" s="20">
        <v>0</v>
      </c>
      <c r="H134" s="20">
        <v>0</v>
      </c>
      <c r="I134" s="20">
        <v>1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3"/>
      <c r="U134" s="24"/>
    </row>
    <row r="135" spans="1:21" x14ac:dyDescent="0.2">
      <c r="A135" s="22" t="s">
        <v>50</v>
      </c>
      <c r="B135" s="16" t="s">
        <v>253</v>
      </c>
      <c r="C135" s="22" t="s">
        <v>17</v>
      </c>
      <c r="D135" s="27">
        <v>0</v>
      </c>
      <c r="E135" s="20">
        <v>1</v>
      </c>
      <c r="F135" s="20">
        <v>0</v>
      </c>
      <c r="G135" s="20">
        <v>0</v>
      </c>
      <c r="H135" s="20">
        <v>0</v>
      </c>
      <c r="I135" s="20">
        <v>0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v>0</v>
      </c>
      <c r="S135" s="20">
        <v>0</v>
      </c>
      <c r="T135" s="23"/>
      <c r="U135" s="24"/>
    </row>
    <row r="136" spans="1:21" x14ac:dyDescent="0.2">
      <c r="A136" s="22" t="s">
        <v>50</v>
      </c>
      <c r="B136" s="16" t="s">
        <v>253</v>
      </c>
      <c r="C136" s="22" t="s">
        <v>72</v>
      </c>
      <c r="D136" s="27">
        <v>0</v>
      </c>
      <c r="E136" s="20">
        <v>1</v>
      </c>
      <c r="F136" s="20">
        <v>0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3"/>
      <c r="U136" s="24"/>
    </row>
    <row r="137" spans="1:21" x14ac:dyDescent="0.2">
      <c r="A137" s="22" t="s">
        <v>49</v>
      </c>
      <c r="B137" s="16" t="s">
        <v>253</v>
      </c>
      <c r="C137" s="22" t="s">
        <v>72</v>
      </c>
      <c r="D137" s="27">
        <v>0</v>
      </c>
      <c r="E137" s="20">
        <v>1</v>
      </c>
      <c r="F137" s="20">
        <v>1</v>
      </c>
      <c r="G137" s="20">
        <v>0</v>
      </c>
      <c r="H137" s="20">
        <v>0</v>
      </c>
      <c r="I137" s="20">
        <v>1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3"/>
      <c r="U137" s="24"/>
    </row>
    <row r="138" spans="1:21" x14ac:dyDescent="0.2">
      <c r="A138" s="22" t="s">
        <v>49</v>
      </c>
      <c r="B138" s="16" t="s">
        <v>253</v>
      </c>
      <c r="C138" s="22" t="s">
        <v>17</v>
      </c>
      <c r="D138" s="27">
        <v>0</v>
      </c>
      <c r="E138" s="20">
        <v>1</v>
      </c>
      <c r="F138" s="20">
        <v>1</v>
      </c>
      <c r="G138" s="20">
        <v>0</v>
      </c>
      <c r="H138" s="20">
        <v>0</v>
      </c>
      <c r="I138" s="20">
        <v>1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v>0</v>
      </c>
      <c r="S138" s="20">
        <v>0</v>
      </c>
      <c r="T138" s="23"/>
      <c r="U138" s="24"/>
    </row>
    <row r="139" spans="1:21" x14ac:dyDescent="0.2">
      <c r="A139" s="22" t="s">
        <v>50</v>
      </c>
      <c r="B139" s="16" t="s">
        <v>252</v>
      </c>
      <c r="C139" s="22" t="s">
        <v>159</v>
      </c>
      <c r="D139" s="29">
        <v>0</v>
      </c>
      <c r="E139" s="21">
        <v>1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21">
        <v>0</v>
      </c>
      <c r="S139" s="21">
        <v>0</v>
      </c>
      <c r="T139" s="23"/>
      <c r="U139" s="24"/>
    </row>
    <row r="140" spans="1:21" x14ac:dyDescent="0.2">
      <c r="A140" s="22" t="s">
        <v>49</v>
      </c>
      <c r="B140" s="16" t="s">
        <v>252</v>
      </c>
      <c r="C140" s="22" t="s">
        <v>159</v>
      </c>
      <c r="D140" s="28">
        <v>0</v>
      </c>
      <c r="E140" s="25">
        <v>1</v>
      </c>
      <c r="F140" s="25">
        <v>1</v>
      </c>
      <c r="G140" s="25">
        <v>0</v>
      </c>
      <c r="H140" s="25">
        <v>0</v>
      </c>
      <c r="I140" s="25">
        <v>1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3"/>
      <c r="U140" s="24"/>
    </row>
    <row r="141" spans="1:21" x14ac:dyDescent="0.2">
      <c r="A141" s="22" t="s">
        <v>110</v>
      </c>
      <c r="B141" s="16" t="s">
        <v>254</v>
      </c>
      <c r="C141" s="22" t="s">
        <v>94</v>
      </c>
      <c r="D141" s="28">
        <v>0</v>
      </c>
      <c r="E141" s="25">
        <v>0</v>
      </c>
      <c r="F141" s="25">
        <v>1</v>
      </c>
      <c r="G141" s="25">
        <v>1</v>
      </c>
      <c r="H141" s="25">
        <v>0</v>
      </c>
      <c r="I141" s="25">
        <v>1</v>
      </c>
      <c r="J141" s="25">
        <v>1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3"/>
      <c r="U141" s="24"/>
    </row>
    <row r="142" spans="1:21" x14ac:dyDescent="0.2">
      <c r="A142" s="22" t="s">
        <v>111</v>
      </c>
      <c r="B142" s="16" t="s">
        <v>255</v>
      </c>
      <c r="C142" s="22" t="s">
        <v>120</v>
      </c>
      <c r="D142" s="27">
        <v>0</v>
      </c>
      <c r="E142" s="20">
        <v>0</v>
      </c>
      <c r="F142" s="20">
        <v>1</v>
      </c>
      <c r="G142" s="20">
        <v>1</v>
      </c>
      <c r="H142" s="20">
        <v>0</v>
      </c>
      <c r="I142" s="20">
        <v>1</v>
      </c>
      <c r="J142" s="20">
        <v>1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v>0</v>
      </c>
      <c r="S142" s="20">
        <v>0</v>
      </c>
      <c r="T142" s="23" t="s">
        <v>423</v>
      </c>
      <c r="U142" s="24"/>
    </row>
    <row r="143" spans="1:21" x14ac:dyDescent="0.2">
      <c r="A143" s="22" t="s">
        <v>111</v>
      </c>
      <c r="B143" s="16" t="s">
        <v>256</v>
      </c>
      <c r="C143" s="22" t="s">
        <v>94</v>
      </c>
      <c r="D143" s="27">
        <v>0</v>
      </c>
      <c r="E143" s="20">
        <v>0</v>
      </c>
      <c r="F143" s="20">
        <v>1</v>
      </c>
      <c r="G143" s="20">
        <v>1</v>
      </c>
      <c r="H143" s="20">
        <v>0</v>
      </c>
      <c r="I143" s="20">
        <v>1</v>
      </c>
      <c r="J143" s="20">
        <v>1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v>0</v>
      </c>
      <c r="S143" s="20">
        <v>0</v>
      </c>
      <c r="T143" s="23" t="s">
        <v>423</v>
      </c>
      <c r="U143" s="24"/>
    </row>
    <row r="144" spans="1:21" x14ac:dyDescent="0.2">
      <c r="A144" s="22" t="s">
        <v>141</v>
      </c>
      <c r="B144" s="16" t="s">
        <v>257</v>
      </c>
      <c r="C144" s="22" t="s">
        <v>139</v>
      </c>
      <c r="D144" s="28">
        <v>0</v>
      </c>
      <c r="E144" s="25">
        <v>0</v>
      </c>
      <c r="F144" s="25">
        <v>1</v>
      </c>
      <c r="G144" s="25">
        <v>1</v>
      </c>
      <c r="H144" s="25">
        <v>0</v>
      </c>
      <c r="I144" s="25">
        <v>1</v>
      </c>
      <c r="J144" s="25">
        <v>1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1</v>
      </c>
      <c r="S144" s="25">
        <v>0</v>
      </c>
      <c r="T144" s="23" t="s">
        <v>142</v>
      </c>
      <c r="U144" s="24"/>
    </row>
    <row r="145" spans="1:21" x14ac:dyDescent="0.2">
      <c r="A145" s="22" t="s">
        <v>197</v>
      </c>
      <c r="B145" s="16" t="s">
        <v>258</v>
      </c>
      <c r="C145" s="22" t="s">
        <v>159</v>
      </c>
      <c r="D145" s="27">
        <v>0</v>
      </c>
      <c r="E145" s="20">
        <v>1</v>
      </c>
      <c r="F145" s="20">
        <v>1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0</v>
      </c>
      <c r="T145" s="23"/>
      <c r="U145" s="24"/>
    </row>
    <row r="146" spans="1:21" x14ac:dyDescent="0.2">
      <c r="A146" s="22" t="s">
        <v>161</v>
      </c>
      <c r="B146" s="16" t="s">
        <v>259</v>
      </c>
      <c r="C146" s="22" t="s">
        <v>144</v>
      </c>
      <c r="D146" s="27">
        <v>0</v>
      </c>
      <c r="E146" s="20">
        <v>1</v>
      </c>
      <c r="F146" s="20">
        <v>0</v>
      </c>
      <c r="G146" s="20">
        <v>0</v>
      </c>
      <c r="H146" s="20">
        <v>0</v>
      </c>
      <c r="I146" s="20">
        <v>0</v>
      </c>
      <c r="J146" s="20">
        <v>0</v>
      </c>
      <c r="K146" s="20">
        <v>0</v>
      </c>
      <c r="L146" s="20">
        <v>1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0</v>
      </c>
      <c r="T146" s="23" t="s">
        <v>57</v>
      </c>
      <c r="U146" s="24"/>
    </row>
    <row r="147" spans="1:21" x14ac:dyDescent="0.2">
      <c r="A147" s="22" t="s">
        <v>161</v>
      </c>
      <c r="B147" s="16" t="s">
        <v>260</v>
      </c>
      <c r="C147" s="22" t="s">
        <v>156</v>
      </c>
      <c r="D147" s="27">
        <v>0</v>
      </c>
      <c r="E147" s="20">
        <v>1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1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v>0</v>
      </c>
      <c r="S147" s="20">
        <v>0</v>
      </c>
      <c r="T147" s="23" t="s">
        <v>57</v>
      </c>
      <c r="U147" s="24"/>
    </row>
    <row r="148" spans="1:21" x14ac:dyDescent="0.2">
      <c r="A148" s="22" t="s">
        <v>29</v>
      </c>
      <c r="B148" s="16" t="s">
        <v>261</v>
      </c>
      <c r="C148" s="22" t="s">
        <v>144</v>
      </c>
      <c r="D148" s="27">
        <v>0</v>
      </c>
      <c r="E148" s="20">
        <v>0</v>
      </c>
      <c r="F148" s="20">
        <v>1</v>
      </c>
      <c r="G148" s="20">
        <v>0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3" t="s">
        <v>30</v>
      </c>
      <c r="U148" s="24"/>
    </row>
    <row r="149" spans="1:21" x14ac:dyDescent="0.2">
      <c r="A149" s="22" t="s">
        <v>29</v>
      </c>
      <c r="B149" s="16" t="s">
        <v>261</v>
      </c>
      <c r="C149" s="22" t="s">
        <v>94</v>
      </c>
      <c r="D149" s="27">
        <v>0</v>
      </c>
      <c r="E149" s="20">
        <v>0</v>
      </c>
      <c r="F149" s="20">
        <v>1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v>0</v>
      </c>
      <c r="S149" s="20">
        <v>0</v>
      </c>
      <c r="T149" s="23" t="s">
        <v>30</v>
      </c>
      <c r="U149" s="24"/>
    </row>
    <row r="150" spans="1:21" x14ac:dyDescent="0.2">
      <c r="A150" s="22" t="s">
        <v>29</v>
      </c>
      <c r="B150" s="16" t="s">
        <v>261</v>
      </c>
      <c r="C150" s="22" t="s">
        <v>156</v>
      </c>
      <c r="D150" s="27">
        <v>0</v>
      </c>
      <c r="E150" s="20">
        <v>0</v>
      </c>
      <c r="F150" s="20">
        <v>1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0</v>
      </c>
      <c r="T150" s="23" t="s">
        <v>30</v>
      </c>
      <c r="U150" s="24"/>
    </row>
    <row r="151" spans="1:21" x14ac:dyDescent="0.2">
      <c r="A151" s="22" t="s">
        <v>32</v>
      </c>
      <c r="B151" s="16" t="s">
        <v>261</v>
      </c>
      <c r="C151" s="22" t="s">
        <v>144</v>
      </c>
      <c r="D151" s="28">
        <v>0</v>
      </c>
      <c r="E151" s="25">
        <v>1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3"/>
      <c r="U151" s="24"/>
    </row>
    <row r="152" spans="1:21" x14ac:dyDescent="0.2">
      <c r="A152" s="22" t="s">
        <v>32</v>
      </c>
      <c r="B152" s="16" t="s">
        <v>261</v>
      </c>
      <c r="C152" s="22" t="s">
        <v>156</v>
      </c>
      <c r="D152" s="27">
        <v>0</v>
      </c>
      <c r="E152" s="20">
        <v>1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v>0</v>
      </c>
      <c r="S152" s="20">
        <v>0</v>
      </c>
      <c r="T152" s="23"/>
      <c r="U152" s="24"/>
    </row>
    <row r="153" spans="1:21" x14ac:dyDescent="0.2">
      <c r="A153" s="22" t="s">
        <v>32</v>
      </c>
      <c r="B153" s="16" t="s">
        <v>261</v>
      </c>
      <c r="C153" s="22" t="s">
        <v>94</v>
      </c>
      <c r="D153" s="27">
        <v>0</v>
      </c>
      <c r="E153" s="20">
        <v>1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3"/>
      <c r="U153" s="24"/>
    </row>
    <row r="154" spans="1:21" x14ac:dyDescent="0.2">
      <c r="A154" s="22" t="s">
        <v>31</v>
      </c>
      <c r="B154" s="16" t="s">
        <v>261</v>
      </c>
      <c r="C154" s="22" t="s">
        <v>94</v>
      </c>
      <c r="D154" s="27">
        <v>0</v>
      </c>
      <c r="E154" s="20">
        <v>1</v>
      </c>
      <c r="F154" s="20">
        <v>0</v>
      </c>
      <c r="G154" s="20">
        <v>0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3"/>
      <c r="U154" s="24"/>
    </row>
    <row r="155" spans="1:21" x14ac:dyDescent="0.2">
      <c r="A155" s="22" t="s">
        <v>31</v>
      </c>
      <c r="B155" s="16" t="s">
        <v>261</v>
      </c>
      <c r="C155" s="22" t="s">
        <v>156</v>
      </c>
      <c r="D155" s="27">
        <v>0</v>
      </c>
      <c r="E155" s="20">
        <v>1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3"/>
      <c r="U155" s="24"/>
    </row>
    <row r="156" spans="1:21" x14ac:dyDescent="0.2">
      <c r="A156" s="22" t="s">
        <v>31</v>
      </c>
      <c r="B156" s="16" t="s">
        <v>261</v>
      </c>
      <c r="C156" s="22" t="s">
        <v>144</v>
      </c>
      <c r="D156" s="28">
        <v>0</v>
      </c>
      <c r="E156" s="25">
        <v>1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3"/>
      <c r="U156" s="24"/>
    </row>
    <row r="157" spans="1:21" x14ac:dyDescent="0.2">
      <c r="A157" s="22" t="s">
        <v>29</v>
      </c>
      <c r="B157" s="16" t="s">
        <v>262</v>
      </c>
      <c r="C157" s="22" t="s">
        <v>17</v>
      </c>
      <c r="D157" s="27">
        <v>0</v>
      </c>
      <c r="E157" s="20">
        <v>0</v>
      </c>
      <c r="F157" s="20">
        <v>1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3" t="s">
        <v>30</v>
      </c>
      <c r="U157" s="24"/>
    </row>
    <row r="158" spans="1:21" x14ac:dyDescent="0.2">
      <c r="A158" s="22" t="s">
        <v>32</v>
      </c>
      <c r="B158" s="16" t="s">
        <v>262</v>
      </c>
      <c r="C158" s="22" t="s">
        <v>17</v>
      </c>
      <c r="D158" s="27">
        <v>0</v>
      </c>
      <c r="E158" s="20">
        <v>1</v>
      </c>
      <c r="F158" s="20">
        <v>0</v>
      </c>
      <c r="G158" s="20">
        <v>0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3"/>
      <c r="U158" s="24"/>
    </row>
    <row r="159" spans="1:21" x14ac:dyDescent="0.2">
      <c r="A159" s="22" t="s">
        <v>31</v>
      </c>
      <c r="B159" s="16" t="s">
        <v>262</v>
      </c>
      <c r="C159" s="22" t="s">
        <v>17</v>
      </c>
      <c r="D159" s="27">
        <v>0</v>
      </c>
      <c r="E159" s="20">
        <v>1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3"/>
      <c r="U159" s="24"/>
    </row>
    <row r="160" spans="1:21" x14ac:dyDescent="0.2">
      <c r="A160" s="22" t="s">
        <v>163</v>
      </c>
      <c r="B160" s="16" t="s">
        <v>264</v>
      </c>
      <c r="C160" s="22" t="s">
        <v>144</v>
      </c>
      <c r="D160" s="27">
        <v>0</v>
      </c>
      <c r="E160" s="20">
        <v>1</v>
      </c>
      <c r="F160" s="20">
        <v>1</v>
      </c>
      <c r="G160" s="20">
        <v>1</v>
      </c>
      <c r="H160" s="20">
        <v>1</v>
      </c>
      <c r="I160" s="20">
        <v>1</v>
      </c>
      <c r="J160" s="20">
        <v>1</v>
      </c>
      <c r="K160" s="20">
        <v>0</v>
      </c>
      <c r="L160" s="20">
        <v>0</v>
      </c>
      <c r="M160" s="20">
        <v>0</v>
      </c>
      <c r="N160" s="20">
        <v>0</v>
      </c>
      <c r="O160" s="20">
        <v>1</v>
      </c>
      <c r="P160" s="20">
        <v>0</v>
      </c>
      <c r="Q160" s="20">
        <v>1</v>
      </c>
      <c r="R160" s="20">
        <v>1</v>
      </c>
      <c r="S160" s="20">
        <v>1</v>
      </c>
      <c r="T160" s="23" t="s">
        <v>164</v>
      </c>
      <c r="U160" s="24"/>
    </row>
    <row r="161" spans="1:21" x14ac:dyDescent="0.2">
      <c r="A161" s="22" t="s">
        <v>101</v>
      </c>
      <c r="B161" s="16" t="s">
        <v>265</v>
      </c>
      <c r="C161" s="22" t="s">
        <v>120</v>
      </c>
      <c r="D161" s="27">
        <v>0</v>
      </c>
      <c r="E161" s="20">
        <v>0</v>
      </c>
      <c r="F161" s="20">
        <v>0</v>
      </c>
      <c r="G161" s="20">
        <v>1</v>
      </c>
      <c r="H161" s="20">
        <v>0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v>0</v>
      </c>
      <c r="S161" s="20">
        <v>1</v>
      </c>
      <c r="T161" s="23" t="s">
        <v>102</v>
      </c>
      <c r="U161" s="24"/>
    </row>
    <row r="162" spans="1:21" x14ac:dyDescent="0.2">
      <c r="A162" s="22" t="s">
        <v>101</v>
      </c>
      <c r="B162" s="16" t="s">
        <v>265</v>
      </c>
      <c r="C162" s="22" t="s">
        <v>94</v>
      </c>
      <c r="D162" s="28">
        <v>0</v>
      </c>
      <c r="E162" s="25">
        <v>0</v>
      </c>
      <c r="F162" s="25">
        <v>0</v>
      </c>
      <c r="G162" s="25">
        <v>1</v>
      </c>
      <c r="H162" s="25">
        <v>0</v>
      </c>
      <c r="I162" s="25">
        <v>0</v>
      </c>
      <c r="J162" s="25">
        <v>0</v>
      </c>
      <c r="K162" s="25">
        <v>0</v>
      </c>
      <c r="L162" s="25">
        <v>0</v>
      </c>
      <c r="M162" s="25">
        <v>0</v>
      </c>
      <c r="N162" s="25">
        <v>0</v>
      </c>
      <c r="O162" s="25">
        <v>0</v>
      </c>
      <c r="P162" s="25">
        <v>0</v>
      </c>
      <c r="Q162" s="25">
        <v>0</v>
      </c>
      <c r="R162" s="25">
        <v>0</v>
      </c>
      <c r="S162" s="25">
        <v>1</v>
      </c>
      <c r="T162" s="23" t="s">
        <v>102</v>
      </c>
      <c r="U162" s="24"/>
    </row>
    <row r="163" spans="1:21" x14ac:dyDescent="0.2">
      <c r="A163" s="22" t="s">
        <v>20</v>
      </c>
      <c r="B163" s="16" t="s">
        <v>266</v>
      </c>
      <c r="C163" s="22" t="s">
        <v>159</v>
      </c>
      <c r="D163" s="27">
        <v>0</v>
      </c>
      <c r="E163" s="20">
        <v>0</v>
      </c>
      <c r="F163" s="20">
        <v>0</v>
      </c>
      <c r="G163" s="20">
        <v>0</v>
      </c>
      <c r="H163" s="20">
        <v>0</v>
      </c>
      <c r="I163" s="20">
        <v>1</v>
      </c>
      <c r="J163" s="20">
        <v>1</v>
      </c>
      <c r="K163" s="20">
        <v>1</v>
      </c>
      <c r="L163" s="20">
        <v>0</v>
      </c>
      <c r="M163" s="20">
        <v>0</v>
      </c>
      <c r="N163" s="20">
        <v>0</v>
      </c>
      <c r="O163" s="20">
        <v>1</v>
      </c>
      <c r="P163" s="20">
        <v>1</v>
      </c>
      <c r="Q163" s="20">
        <v>0</v>
      </c>
      <c r="R163" s="20">
        <v>0</v>
      </c>
      <c r="S163" s="20">
        <v>0</v>
      </c>
      <c r="T163" s="23" t="s">
        <v>21</v>
      </c>
      <c r="U163" s="24"/>
    </row>
    <row r="164" spans="1:21" x14ac:dyDescent="0.2">
      <c r="A164" s="22" t="s">
        <v>20</v>
      </c>
      <c r="B164" s="16" t="s">
        <v>266</v>
      </c>
      <c r="C164" s="22" t="s">
        <v>94</v>
      </c>
      <c r="D164" s="27">
        <v>0</v>
      </c>
      <c r="E164" s="20">
        <v>0</v>
      </c>
      <c r="F164" s="20">
        <v>0</v>
      </c>
      <c r="G164" s="20">
        <v>0</v>
      </c>
      <c r="H164" s="20">
        <v>0</v>
      </c>
      <c r="I164" s="20">
        <v>1</v>
      </c>
      <c r="J164" s="20">
        <v>1</v>
      </c>
      <c r="K164" s="20">
        <v>1</v>
      </c>
      <c r="L164" s="20">
        <v>0</v>
      </c>
      <c r="M164" s="20">
        <v>0</v>
      </c>
      <c r="N164" s="20">
        <v>0</v>
      </c>
      <c r="O164" s="20">
        <v>1</v>
      </c>
      <c r="P164" s="20">
        <v>1</v>
      </c>
      <c r="Q164" s="20">
        <v>0</v>
      </c>
      <c r="R164" s="20">
        <v>0</v>
      </c>
      <c r="S164" s="20">
        <v>0</v>
      </c>
      <c r="T164" s="23" t="s">
        <v>21</v>
      </c>
      <c r="U164" s="24"/>
    </row>
    <row r="165" spans="1:21" x14ac:dyDescent="0.2">
      <c r="A165" s="22" t="s">
        <v>20</v>
      </c>
      <c r="B165" s="16" t="s">
        <v>266</v>
      </c>
      <c r="C165" s="22" t="s">
        <v>17</v>
      </c>
      <c r="D165" s="27">
        <v>0</v>
      </c>
      <c r="E165" s="20">
        <v>0</v>
      </c>
      <c r="F165" s="20">
        <v>0</v>
      </c>
      <c r="G165" s="20">
        <v>0</v>
      </c>
      <c r="H165" s="20">
        <v>0</v>
      </c>
      <c r="I165" s="20">
        <v>1</v>
      </c>
      <c r="J165" s="20">
        <v>1</v>
      </c>
      <c r="K165" s="20">
        <v>1</v>
      </c>
      <c r="L165" s="20">
        <v>0</v>
      </c>
      <c r="M165" s="20">
        <v>0</v>
      </c>
      <c r="N165" s="20">
        <v>0</v>
      </c>
      <c r="O165" s="20">
        <v>1</v>
      </c>
      <c r="P165" s="20">
        <v>1</v>
      </c>
      <c r="Q165" s="20">
        <v>0</v>
      </c>
      <c r="R165" s="20">
        <v>0</v>
      </c>
      <c r="S165" s="20">
        <v>0</v>
      </c>
      <c r="T165" s="23" t="s">
        <v>21</v>
      </c>
      <c r="U165" s="24"/>
    </row>
    <row r="166" spans="1:21" x14ac:dyDescent="0.2">
      <c r="A166" s="22" t="s">
        <v>20</v>
      </c>
      <c r="B166" s="16" t="s">
        <v>266</v>
      </c>
      <c r="C166" s="22" t="s">
        <v>72</v>
      </c>
      <c r="D166" s="27">
        <v>0</v>
      </c>
      <c r="E166" s="20">
        <v>0</v>
      </c>
      <c r="F166" s="20">
        <v>0</v>
      </c>
      <c r="G166" s="20">
        <v>0</v>
      </c>
      <c r="H166" s="20">
        <v>0</v>
      </c>
      <c r="I166" s="20">
        <v>1</v>
      </c>
      <c r="J166" s="20">
        <v>1</v>
      </c>
      <c r="K166" s="20">
        <v>1</v>
      </c>
      <c r="L166" s="20">
        <v>0</v>
      </c>
      <c r="M166" s="20">
        <v>0</v>
      </c>
      <c r="N166" s="20">
        <v>0</v>
      </c>
      <c r="O166" s="20">
        <v>1</v>
      </c>
      <c r="P166" s="20">
        <v>1</v>
      </c>
      <c r="Q166" s="20">
        <v>0</v>
      </c>
      <c r="R166" s="20">
        <v>0</v>
      </c>
      <c r="S166" s="20">
        <v>0</v>
      </c>
      <c r="T166" s="23" t="s">
        <v>21</v>
      </c>
      <c r="U166" s="24"/>
    </row>
    <row r="167" spans="1:21" x14ac:dyDescent="0.2">
      <c r="A167" s="22" t="s">
        <v>188</v>
      </c>
      <c r="B167" s="16" t="s">
        <v>268</v>
      </c>
      <c r="C167" s="22" t="s">
        <v>156</v>
      </c>
      <c r="D167" s="27">
        <v>0</v>
      </c>
      <c r="E167" s="20">
        <v>1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1</v>
      </c>
      <c r="R167" s="20">
        <v>0</v>
      </c>
      <c r="S167" s="20">
        <v>0</v>
      </c>
      <c r="T167" s="23"/>
      <c r="U167" s="24"/>
    </row>
    <row r="168" spans="1:21" x14ac:dyDescent="0.2">
      <c r="A168" s="22" t="s">
        <v>157</v>
      </c>
      <c r="B168" s="16" t="s">
        <v>269</v>
      </c>
      <c r="C168" s="22" t="s">
        <v>156</v>
      </c>
      <c r="D168" s="20">
        <v>1</v>
      </c>
      <c r="E168" s="20">
        <v>1</v>
      </c>
      <c r="F168" s="20">
        <v>1</v>
      </c>
      <c r="G168" s="20">
        <v>0</v>
      </c>
      <c r="H168" s="20">
        <v>1</v>
      </c>
      <c r="I168" s="20">
        <v>1</v>
      </c>
      <c r="J168" s="20">
        <v>0</v>
      </c>
      <c r="K168" s="20">
        <v>0</v>
      </c>
      <c r="L168" s="20">
        <v>1</v>
      </c>
      <c r="M168" s="20">
        <v>1</v>
      </c>
      <c r="N168" s="20">
        <v>1</v>
      </c>
      <c r="O168" s="20">
        <v>1</v>
      </c>
      <c r="P168" s="20">
        <v>0</v>
      </c>
      <c r="Q168" s="20">
        <v>0</v>
      </c>
      <c r="R168" s="20">
        <v>0</v>
      </c>
      <c r="S168" s="20">
        <v>0</v>
      </c>
      <c r="T168" s="23" t="s">
        <v>124</v>
      </c>
      <c r="U168" s="24"/>
    </row>
    <row r="169" spans="1:21" x14ac:dyDescent="0.2">
      <c r="A169" s="22" t="s">
        <v>157</v>
      </c>
      <c r="B169" s="16" t="s">
        <v>269</v>
      </c>
      <c r="C169" s="22" t="s">
        <v>156</v>
      </c>
      <c r="D169" s="20">
        <v>1</v>
      </c>
      <c r="E169" s="20">
        <v>1</v>
      </c>
      <c r="F169" s="20">
        <v>1</v>
      </c>
      <c r="G169" s="20">
        <v>0</v>
      </c>
      <c r="H169" s="20">
        <v>1</v>
      </c>
      <c r="I169" s="20">
        <v>1</v>
      </c>
      <c r="J169" s="20">
        <v>0</v>
      </c>
      <c r="K169" s="20">
        <v>0</v>
      </c>
      <c r="L169" s="20">
        <v>1</v>
      </c>
      <c r="M169" s="20">
        <v>1</v>
      </c>
      <c r="N169" s="20">
        <v>1</v>
      </c>
      <c r="O169" s="20">
        <v>1</v>
      </c>
      <c r="P169" s="20">
        <v>0</v>
      </c>
      <c r="Q169" s="20">
        <v>0</v>
      </c>
      <c r="R169" s="20">
        <v>0</v>
      </c>
      <c r="S169" s="20">
        <v>0</v>
      </c>
      <c r="T169" s="23" t="s">
        <v>124</v>
      </c>
      <c r="U169" s="24"/>
    </row>
    <row r="170" spans="1:21" x14ac:dyDescent="0.2">
      <c r="A170" s="22" t="s">
        <v>192</v>
      </c>
      <c r="B170" s="16" t="s">
        <v>270</v>
      </c>
      <c r="C170" s="22" t="s">
        <v>156</v>
      </c>
      <c r="D170" s="27">
        <v>0</v>
      </c>
      <c r="E170" s="20">
        <v>1</v>
      </c>
      <c r="F170" s="20">
        <v>0</v>
      </c>
      <c r="G170" s="20">
        <v>0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</v>
      </c>
      <c r="T170" s="23"/>
      <c r="U170" s="24"/>
    </row>
    <row r="171" spans="1:21" x14ac:dyDescent="0.2">
      <c r="A171" s="22" t="s">
        <v>191</v>
      </c>
      <c r="B171" s="16" t="s">
        <v>270</v>
      </c>
      <c r="C171" s="22" t="s">
        <v>156</v>
      </c>
      <c r="D171" s="27">
        <v>0</v>
      </c>
      <c r="E171" s="20">
        <v>1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3"/>
      <c r="U171" s="24"/>
    </row>
    <row r="172" spans="1:21" x14ac:dyDescent="0.2">
      <c r="A172" s="22" t="s">
        <v>170</v>
      </c>
      <c r="B172" s="16" t="s">
        <v>271</v>
      </c>
      <c r="C172" s="22" t="s">
        <v>144</v>
      </c>
      <c r="D172" s="27">
        <v>0</v>
      </c>
      <c r="E172" s="20">
        <v>0</v>
      </c>
      <c r="F172" s="20">
        <v>1</v>
      </c>
      <c r="G172" s="20">
        <v>0</v>
      </c>
      <c r="H172" s="20">
        <v>0</v>
      </c>
      <c r="I172" s="20">
        <v>1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3"/>
      <c r="U172" s="24"/>
    </row>
    <row r="173" spans="1:21" x14ac:dyDescent="0.2">
      <c r="A173" s="22" t="s">
        <v>170</v>
      </c>
      <c r="B173" s="16" t="s">
        <v>273</v>
      </c>
      <c r="C173" s="22" t="s">
        <v>156</v>
      </c>
      <c r="D173" s="27">
        <v>0</v>
      </c>
      <c r="E173" s="20">
        <v>0</v>
      </c>
      <c r="F173" s="20">
        <v>1</v>
      </c>
      <c r="G173" s="20">
        <v>0</v>
      </c>
      <c r="H173" s="20">
        <v>0</v>
      </c>
      <c r="I173" s="20">
        <v>1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v>0</v>
      </c>
      <c r="S173" s="20">
        <v>0</v>
      </c>
      <c r="T173" s="23"/>
      <c r="U173" s="24"/>
    </row>
    <row r="174" spans="1:21" x14ac:dyDescent="0.2">
      <c r="A174" s="22" t="s">
        <v>170</v>
      </c>
      <c r="B174" s="16" t="s">
        <v>272</v>
      </c>
      <c r="C174" s="22" t="s">
        <v>159</v>
      </c>
      <c r="D174" s="27">
        <v>0</v>
      </c>
      <c r="E174" s="20">
        <v>0</v>
      </c>
      <c r="F174" s="20">
        <v>1</v>
      </c>
      <c r="G174" s="20">
        <v>0</v>
      </c>
      <c r="H174" s="20">
        <v>0</v>
      </c>
      <c r="I174" s="20">
        <v>1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3"/>
      <c r="U174" s="24"/>
    </row>
    <row r="175" spans="1:21" x14ac:dyDescent="0.2">
      <c r="A175" s="22" t="s">
        <v>95</v>
      </c>
      <c r="B175" s="16" t="s">
        <v>274</v>
      </c>
      <c r="C175" s="22" t="s">
        <v>94</v>
      </c>
      <c r="D175" s="20">
        <v>1</v>
      </c>
      <c r="E175" s="20">
        <v>1</v>
      </c>
      <c r="F175" s="20">
        <v>1</v>
      </c>
      <c r="G175" s="20">
        <v>0</v>
      </c>
      <c r="H175" s="20">
        <v>1</v>
      </c>
      <c r="I175" s="20">
        <v>1</v>
      </c>
      <c r="J175" s="20">
        <v>0</v>
      </c>
      <c r="K175" s="20">
        <v>0</v>
      </c>
      <c r="L175" s="20">
        <v>1</v>
      </c>
      <c r="M175" s="20">
        <v>1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3"/>
      <c r="U175" s="24"/>
    </row>
    <row r="176" spans="1:21" x14ac:dyDescent="0.2">
      <c r="A176" s="22" t="s">
        <v>95</v>
      </c>
      <c r="B176" s="16" t="s">
        <v>274</v>
      </c>
      <c r="C176" s="22" t="s">
        <v>17</v>
      </c>
      <c r="D176" s="20">
        <v>1</v>
      </c>
      <c r="E176" s="20">
        <v>1</v>
      </c>
      <c r="F176" s="20">
        <v>1</v>
      </c>
      <c r="G176" s="20">
        <v>0</v>
      </c>
      <c r="H176" s="20">
        <v>1</v>
      </c>
      <c r="I176" s="20">
        <v>1</v>
      </c>
      <c r="J176" s="20">
        <v>0</v>
      </c>
      <c r="K176" s="20">
        <v>0</v>
      </c>
      <c r="L176" s="20">
        <v>1</v>
      </c>
      <c r="M176" s="20">
        <v>1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3"/>
      <c r="U176" s="24"/>
    </row>
    <row r="177" spans="1:21" x14ac:dyDescent="0.2">
      <c r="A177" s="22" t="s">
        <v>173</v>
      </c>
      <c r="B177" s="16" t="s">
        <v>375</v>
      </c>
      <c r="C177" s="22" t="s">
        <v>156</v>
      </c>
      <c r="D177" s="20">
        <v>1</v>
      </c>
      <c r="E177" s="20">
        <v>1</v>
      </c>
      <c r="F177" s="20">
        <v>1</v>
      </c>
      <c r="G177" s="20">
        <v>0</v>
      </c>
      <c r="H177" s="20">
        <v>0</v>
      </c>
      <c r="I177" s="20">
        <v>0</v>
      </c>
      <c r="J177" s="20">
        <v>0</v>
      </c>
      <c r="K177" s="20">
        <v>0</v>
      </c>
      <c r="L177" s="20">
        <v>1</v>
      </c>
      <c r="M177" s="20">
        <v>1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3" t="s">
        <v>174</v>
      </c>
      <c r="U177" s="24"/>
    </row>
    <row r="178" spans="1:21" x14ac:dyDescent="0.2">
      <c r="A178" s="22" t="s">
        <v>85</v>
      </c>
      <c r="B178" s="16" t="s">
        <v>277</v>
      </c>
      <c r="C178" s="22" t="s">
        <v>120</v>
      </c>
      <c r="D178" s="27">
        <v>0</v>
      </c>
      <c r="E178" s="20">
        <v>0</v>
      </c>
      <c r="F178" s="20">
        <v>1</v>
      </c>
      <c r="G178" s="20">
        <v>1</v>
      </c>
      <c r="H178" s="20">
        <v>0</v>
      </c>
      <c r="I178" s="20">
        <v>1</v>
      </c>
      <c r="J178" s="20">
        <v>1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3"/>
      <c r="U178" s="24"/>
    </row>
    <row r="179" spans="1:21" x14ac:dyDescent="0.2">
      <c r="A179" s="22" t="s">
        <v>85</v>
      </c>
      <c r="B179" s="16" t="s">
        <v>277</v>
      </c>
      <c r="C179" s="22" t="s">
        <v>81</v>
      </c>
      <c r="D179" s="28">
        <v>0</v>
      </c>
      <c r="E179" s="25">
        <v>0</v>
      </c>
      <c r="F179" s="25">
        <v>1</v>
      </c>
      <c r="G179" s="25">
        <v>1</v>
      </c>
      <c r="H179" s="25">
        <v>0</v>
      </c>
      <c r="I179" s="25">
        <v>1</v>
      </c>
      <c r="J179" s="25">
        <v>1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3"/>
      <c r="U179" s="24"/>
    </row>
    <row r="180" spans="1:21" x14ac:dyDescent="0.2">
      <c r="A180" s="22" t="s">
        <v>85</v>
      </c>
      <c r="B180" s="16" t="s">
        <v>277</v>
      </c>
      <c r="C180" s="22" t="s">
        <v>139</v>
      </c>
      <c r="D180" s="27">
        <v>0</v>
      </c>
      <c r="E180" s="20">
        <v>0</v>
      </c>
      <c r="F180" s="20">
        <v>1</v>
      </c>
      <c r="G180" s="20">
        <v>1</v>
      </c>
      <c r="H180" s="20">
        <v>0</v>
      </c>
      <c r="I180" s="20">
        <v>1</v>
      </c>
      <c r="J180" s="20">
        <v>1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3"/>
      <c r="U180" s="24"/>
    </row>
    <row r="181" spans="1:21" x14ac:dyDescent="0.2">
      <c r="A181" s="22" t="s">
        <v>85</v>
      </c>
      <c r="B181" s="16" t="s">
        <v>277</v>
      </c>
      <c r="C181" s="22" t="s">
        <v>94</v>
      </c>
      <c r="D181" s="28">
        <v>0</v>
      </c>
      <c r="E181" s="25">
        <v>0</v>
      </c>
      <c r="F181" s="25">
        <v>1</v>
      </c>
      <c r="G181" s="25">
        <v>1</v>
      </c>
      <c r="H181" s="25">
        <v>0</v>
      </c>
      <c r="I181" s="25">
        <v>1</v>
      </c>
      <c r="J181" s="25">
        <v>1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3"/>
      <c r="U181" s="24"/>
    </row>
    <row r="182" spans="1:21" x14ac:dyDescent="0.2">
      <c r="A182" s="22" t="s">
        <v>133</v>
      </c>
      <c r="B182" s="16" t="s">
        <v>278</v>
      </c>
      <c r="C182" s="22" t="s">
        <v>130</v>
      </c>
      <c r="D182" s="27">
        <v>0</v>
      </c>
      <c r="E182" s="20">
        <v>0</v>
      </c>
      <c r="F182" s="20">
        <v>1</v>
      </c>
      <c r="G182" s="20">
        <v>0</v>
      </c>
      <c r="H182" s="20">
        <v>0</v>
      </c>
      <c r="I182" s="20">
        <v>1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v>0</v>
      </c>
      <c r="S182" s="20">
        <v>0</v>
      </c>
      <c r="T182" s="23"/>
      <c r="U182" s="24"/>
    </row>
    <row r="183" spans="1:21" x14ac:dyDescent="0.2">
      <c r="A183" s="22" t="s">
        <v>58</v>
      </c>
      <c r="B183" s="16" t="s">
        <v>279</v>
      </c>
      <c r="C183" s="22" t="s">
        <v>17</v>
      </c>
      <c r="D183" s="27">
        <v>0</v>
      </c>
      <c r="E183" s="20">
        <v>0</v>
      </c>
      <c r="F183" s="20">
        <v>1</v>
      </c>
      <c r="G183" s="20">
        <v>1</v>
      </c>
      <c r="H183" s="20">
        <v>0</v>
      </c>
      <c r="I183" s="20">
        <v>1</v>
      </c>
      <c r="J183" s="20">
        <v>1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v>0</v>
      </c>
      <c r="S183" s="20">
        <v>0</v>
      </c>
      <c r="T183" s="23"/>
      <c r="U183" s="24"/>
    </row>
    <row r="184" spans="1:21" x14ac:dyDescent="0.2">
      <c r="A184" s="22" t="s">
        <v>58</v>
      </c>
      <c r="B184" s="16" t="s">
        <v>279</v>
      </c>
      <c r="C184" s="22" t="s">
        <v>120</v>
      </c>
      <c r="D184" s="28">
        <v>0</v>
      </c>
      <c r="E184" s="25">
        <v>0</v>
      </c>
      <c r="F184" s="25">
        <v>1</v>
      </c>
      <c r="G184" s="25">
        <v>1</v>
      </c>
      <c r="H184" s="25">
        <v>0</v>
      </c>
      <c r="I184" s="25">
        <v>1</v>
      </c>
      <c r="J184" s="25">
        <v>1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v>0</v>
      </c>
      <c r="Q184" s="25">
        <v>0</v>
      </c>
      <c r="R184" s="25">
        <v>0</v>
      </c>
      <c r="S184" s="25">
        <v>0</v>
      </c>
      <c r="T184" s="23"/>
      <c r="U184" s="24"/>
    </row>
    <row r="185" spans="1:21" x14ac:dyDescent="0.2">
      <c r="A185" s="22" t="s">
        <v>58</v>
      </c>
      <c r="B185" s="16" t="s">
        <v>279</v>
      </c>
      <c r="C185" s="22" t="s">
        <v>94</v>
      </c>
      <c r="D185" s="27">
        <v>0</v>
      </c>
      <c r="E185" s="20">
        <v>0</v>
      </c>
      <c r="F185" s="20">
        <v>1</v>
      </c>
      <c r="G185" s="20">
        <v>1</v>
      </c>
      <c r="H185" s="20">
        <v>0</v>
      </c>
      <c r="I185" s="20">
        <v>1</v>
      </c>
      <c r="J185" s="20">
        <v>1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v>0</v>
      </c>
      <c r="S185" s="20">
        <v>0</v>
      </c>
      <c r="T185" s="23"/>
      <c r="U185" s="24"/>
    </row>
    <row r="186" spans="1:21" x14ac:dyDescent="0.2">
      <c r="A186" s="22" t="s">
        <v>59</v>
      </c>
      <c r="B186" s="16" t="s">
        <v>279</v>
      </c>
      <c r="C186" s="22" t="s">
        <v>17</v>
      </c>
      <c r="D186" s="27">
        <v>0</v>
      </c>
      <c r="E186" s="20">
        <v>1</v>
      </c>
      <c r="F186" s="20">
        <v>1</v>
      </c>
      <c r="G186" s="20">
        <v>0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3" t="s">
        <v>60</v>
      </c>
      <c r="U186" s="24"/>
    </row>
    <row r="187" spans="1:21" x14ac:dyDescent="0.2">
      <c r="A187" s="22" t="s">
        <v>86</v>
      </c>
      <c r="B187" s="16" t="s">
        <v>281</v>
      </c>
      <c r="C187" s="22" t="s">
        <v>81</v>
      </c>
      <c r="D187" s="27">
        <v>0</v>
      </c>
      <c r="E187" s="20">
        <v>0</v>
      </c>
      <c r="F187" s="20">
        <v>1</v>
      </c>
      <c r="G187" s="20">
        <v>0</v>
      </c>
      <c r="H187" s="20">
        <v>0</v>
      </c>
      <c r="I187" s="20">
        <v>1</v>
      </c>
      <c r="J187" s="20">
        <v>1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3"/>
      <c r="U187" s="24"/>
    </row>
    <row r="188" spans="1:21" x14ac:dyDescent="0.2">
      <c r="A188" s="22" t="s">
        <v>18</v>
      </c>
      <c r="B188" s="16" t="s">
        <v>282</v>
      </c>
      <c r="C188" s="22" t="s">
        <v>159</v>
      </c>
      <c r="D188" s="28">
        <v>0</v>
      </c>
      <c r="E188" s="25">
        <v>1</v>
      </c>
      <c r="F188" s="25">
        <v>1</v>
      </c>
      <c r="G188" s="25">
        <v>0</v>
      </c>
      <c r="H188" s="25">
        <v>1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1</v>
      </c>
      <c r="S188" s="25">
        <v>0</v>
      </c>
      <c r="T188" s="23" t="s">
        <v>19</v>
      </c>
      <c r="U188" s="24"/>
    </row>
    <row r="189" spans="1:21" x14ac:dyDescent="0.2">
      <c r="A189" s="22" t="s">
        <v>18</v>
      </c>
      <c r="B189" s="16" t="s">
        <v>282</v>
      </c>
      <c r="C189" s="22" t="s">
        <v>156</v>
      </c>
      <c r="D189" s="27">
        <v>0</v>
      </c>
      <c r="E189" s="20">
        <v>1</v>
      </c>
      <c r="F189" s="20">
        <v>1</v>
      </c>
      <c r="G189" s="20">
        <v>0</v>
      </c>
      <c r="H189" s="20">
        <v>1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1</v>
      </c>
      <c r="S189" s="20">
        <v>0</v>
      </c>
      <c r="T189" s="23" t="s">
        <v>19</v>
      </c>
      <c r="U189" s="24"/>
    </row>
    <row r="190" spans="1:21" x14ac:dyDescent="0.2">
      <c r="A190" s="22" t="s">
        <v>18</v>
      </c>
      <c r="B190" s="16" t="s">
        <v>283</v>
      </c>
      <c r="C190" s="22" t="s">
        <v>94</v>
      </c>
      <c r="D190" s="28">
        <v>0</v>
      </c>
      <c r="E190" s="25">
        <v>1</v>
      </c>
      <c r="F190" s="25">
        <v>1</v>
      </c>
      <c r="G190" s="25">
        <v>0</v>
      </c>
      <c r="H190" s="25">
        <v>1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25">
        <v>0</v>
      </c>
      <c r="R190" s="25">
        <v>1</v>
      </c>
      <c r="S190" s="25">
        <v>0</v>
      </c>
      <c r="T190" s="23" t="s">
        <v>19</v>
      </c>
      <c r="U190" s="24"/>
    </row>
    <row r="191" spans="1:21" x14ac:dyDescent="0.2">
      <c r="A191" s="22" t="s">
        <v>18</v>
      </c>
      <c r="B191" s="16" t="s">
        <v>283</v>
      </c>
      <c r="C191" s="22" t="s">
        <v>120</v>
      </c>
      <c r="D191" s="27">
        <v>0</v>
      </c>
      <c r="E191" s="20">
        <v>1</v>
      </c>
      <c r="F191" s="20">
        <v>1</v>
      </c>
      <c r="G191" s="20">
        <v>0</v>
      </c>
      <c r="H191" s="20">
        <v>1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1</v>
      </c>
      <c r="S191" s="20">
        <v>0</v>
      </c>
      <c r="T191" s="23" t="s">
        <v>19</v>
      </c>
      <c r="U191" s="24"/>
    </row>
    <row r="192" spans="1:21" x14ac:dyDescent="0.2">
      <c r="A192" s="22" t="s">
        <v>18</v>
      </c>
      <c r="B192" s="16" t="s">
        <v>283</v>
      </c>
      <c r="C192" s="22" t="s">
        <v>130</v>
      </c>
      <c r="D192" s="27">
        <v>0</v>
      </c>
      <c r="E192" s="20">
        <v>1</v>
      </c>
      <c r="F192" s="20">
        <v>1</v>
      </c>
      <c r="G192" s="20">
        <v>0</v>
      </c>
      <c r="H192" s="20">
        <v>1</v>
      </c>
      <c r="I192" s="20">
        <v>0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1</v>
      </c>
      <c r="S192" s="20">
        <v>0</v>
      </c>
      <c r="T192" s="23" t="s">
        <v>19</v>
      </c>
      <c r="U192" s="24"/>
    </row>
    <row r="193" spans="1:21" x14ac:dyDescent="0.2">
      <c r="A193" s="22" t="s">
        <v>18</v>
      </c>
      <c r="B193" s="16" t="s">
        <v>283</v>
      </c>
      <c r="C193" s="22" t="s">
        <v>17</v>
      </c>
      <c r="D193" s="27">
        <v>0</v>
      </c>
      <c r="E193" s="20">
        <v>1</v>
      </c>
      <c r="F193" s="20">
        <v>1</v>
      </c>
      <c r="G193" s="20">
        <v>0</v>
      </c>
      <c r="H193" s="20">
        <v>1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1</v>
      </c>
      <c r="S193" s="20">
        <v>0</v>
      </c>
      <c r="T193" s="23" t="s">
        <v>19</v>
      </c>
      <c r="U193" s="24"/>
    </row>
    <row r="194" spans="1:21" x14ac:dyDescent="0.2">
      <c r="A194" s="22" t="s">
        <v>405</v>
      </c>
      <c r="B194" s="16" t="s">
        <v>284</v>
      </c>
      <c r="C194" s="22" t="s">
        <v>159</v>
      </c>
      <c r="D194" s="27">
        <v>0</v>
      </c>
      <c r="E194" s="20">
        <v>1</v>
      </c>
      <c r="F194" s="20">
        <v>1</v>
      </c>
      <c r="G194" s="20">
        <v>0</v>
      </c>
      <c r="H194" s="20">
        <v>0</v>
      </c>
      <c r="I194" s="20">
        <v>0</v>
      </c>
      <c r="J194" s="20">
        <v>0</v>
      </c>
      <c r="K194" s="20">
        <v>0</v>
      </c>
      <c r="L194" s="20">
        <v>0</v>
      </c>
      <c r="M194" s="20">
        <v>1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3" t="s">
        <v>348</v>
      </c>
      <c r="U194" s="24"/>
    </row>
    <row r="195" spans="1:21" x14ac:dyDescent="0.2">
      <c r="A195" s="22" t="s">
        <v>405</v>
      </c>
      <c r="B195" s="16" t="s">
        <v>284</v>
      </c>
      <c r="C195" s="22" t="s">
        <v>144</v>
      </c>
      <c r="D195" s="28">
        <v>0</v>
      </c>
      <c r="E195" s="25">
        <v>1</v>
      </c>
      <c r="F195" s="25">
        <v>0</v>
      </c>
      <c r="G195" s="25">
        <v>0</v>
      </c>
      <c r="H195" s="25"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3" t="s">
        <v>57</v>
      </c>
      <c r="U195" s="24"/>
    </row>
    <row r="196" spans="1:21" x14ac:dyDescent="0.2">
      <c r="A196" s="22" t="s">
        <v>405</v>
      </c>
      <c r="B196" s="16" t="s">
        <v>284</v>
      </c>
      <c r="C196" s="22" t="s">
        <v>144</v>
      </c>
      <c r="D196" s="27">
        <v>0</v>
      </c>
      <c r="E196" s="20">
        <v>1</v>
      </c>
      <c r="F196" s="20">
        <v>1</v>
      </c>
      <c r="G196" s="20">
        <v>0</v>
      </c>
      <c r="H196" s="20">
        <v>1</v>
      </c>
      <c r="I196" s="20">
        <v>1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v>0</v>
      </c>
      <c r="S196" s="20">
        <v>0</v>
      </c>
      <c r="T196" s="23"/>
      <c r="U196" s="24"/>
    </row>
    <row r="197" spans="1:21" x14ac:dyDescent="0.2">
      <c r="A197" s="22" t="s">
        <v>405</v>
      </c>
      <c r="B197" s="16" t="s">
        <v>284</v>
      </c>
      <c r="C197" s="22" t="s">
        <v>159</v>
      </c>
      <c r="D197" s="27">
        <v>0</v>
      </c>
      <c r="E197" s="20">
        <v>1</v>
      </c>
      <c r="F197" s="20">
        <v>1</v>
      </c>
      <c r="G197" s="20">
        <v>0</v>
      </c>
      <c r="H197" s="20">
        <v>1</v>
      </c>
      <c r="I197" s="20">
        <v>1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3"/>
      <c r="U197" s="24"/>
    </row>
    <row r="198" spans="1:21" x14ac:dyDescent="0.2">
      <c r="A198" s="22" t="s">
        <v>75</v>
      </c>
      <c r="B198" s="16" t="s">
        <v>285</v>
      </c>
      <c r="C198" s="22" t="s">
        <v>72</v>
      </c>
      <c r="D198" s="27">
        <v>0</v>
      </c>
      <c r="E198" s="20">
        <v>0</v>
      </c>
      <c r="F198" s="20">
        <v>1</v>
      </c>
      <c r="G198" s="20">
        <v>1</v>
      </c>
      <c r="H198" s="20">
        <v>0</v>
      </c>
      <c r="I198" s="20">
        <v>1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1</v>
      </c>
      <c r="S198" s="20">
        <v>0</v>
      </c>
      <c r="T198" s="23" t="s">
        <v>349</v>
      </c>
      <c r="U198" s="24"/>
    </row>
    <row r="199" spans="1:21" x14ac:dyDescent="0.2">
      <c r="A199" s="22" t="s">
        <v>75</v>
      </c>
      <c r="B199" s="16" t="s">
        <v>285</v>
      </c>
      <c r="C199" s="22" t="s">
        <v>94</v>
      </c>
      <c r="D199" s="28">
        <v>0</v>
      </c>
      <c r="E199" s="25">
        <v>0</v>
      </c>
      <c r="F199" s="20">
        <v>1</v>
      </c>
      <c r="G199" s="20">
        <v>1</v>
      </c>
      <c r="H199" s="25">
        <v>0</v>
      </c>
      <c r="I199" s="25">
        <v>1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1</v>
      </c>
      <c r="S199" s="25">
        <v>0</v>
      </c>
      <c r="T199" s="23" t="s">
        <v>350</v>
      </c>
      <c r="U199" s="24"/>
    </row>
    <row r="200" spans="1:21" x14ac:dyDescent="0.2">
      <c r="A200" s="22" t="s">
        <v>22</v>
      </c>
      <c r="B200" s="16" t="s">
        <v>286</v>
      </c>
      <c r="C200" s="22" t="s">
        <v>159</v>
      </c>
      <c r="D200" s="27">
        <v>0</v>
      </c>
      <c r="E200" s="20">
        <v>0</v>
      </c>
      <c r="F200" s="20">
        <v>0</v>
      </c>
      <c r="G200" s="20">
        <v>0</v>
      </c>
      <c r="H200" s="20">
        <v>0</v>
      </c>
      <c r="I200" s="20">
        <v>1</v>
      </c>
      <c r="J200" s="20">
        <v>1</v>
      </c>
      <c r="K200" s="20">
        <v>0</v>
      </c>
      <c r="L200" s="20">
        <v>0</v>
      </c>
      <c r="M200" s="20">
        <v>0</v>
      </c>
      <c r="N200" s="20">
        <v>0</v>
      </c>
      <c r="O200" s="20">
        <v>1</v>
      </c>
      <c r="P200" s="20">
        <v>1</v>
      </c>
      <c r="Q200" s="20">
        <v>0</v>
      </c>
      <c r="R200" s="20">
        <v>0</v>
      </c>
      <c r="S200" s="20">
        <v>0</v>
      </c>
      <c r="T200" s="23" t="s">
        <v>23</v>
      </c>
      <c r="U200" s="24"/>
    </row>
    <row r="201" spans="1:21" x14ac:dyDescent="0.2">
      <c r="A201" s="22" t="s">
        <v>22</v>
      </c>
      <c r="B201" s="16" t="s">
        <v>286</v>
      </c>
      <c r="C201" s="22" t="s">
        <v>156</v>
      </c>
      <c r="D201" s="28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1</v>
      </c>
      <c r="J201" s="25">
        <v>1</v>
      </c>
      <c r="K201" s="25">
        <v>0</v>
      </c>
      <c r="L201" s="25">
        <v>0</v>
      </c>
      <c r="M201" s="25">
        <v>0</v>
      </c>
      <c r="N201" s="25">
        <v>0</v>
      </c>
      <c r="O201" s="25">
        <v>1</v>
      </c>
      <c r="P201" s="25">
        <v>1</v>
      </c>
      <c r="Q201" s="25">
        <v>0</v>
      </c>
      <c r="R201" s="25">
        <v>0</v>
      </c>
      <c r="S201" s="25">
        <v>0</v>
      </c>
      <c r="T201" s="23" t="s">
        <v>23</v>
      </c>
      <c r="U201" s="52" t="s">
        <v>351</v>
      </c>
    </row>
    <row r="202" spans="1:21" x14ac:dyDescent="0.2">
      <c r="A202" s="22" t="s">
        <v>22</v>
      </c>
      <c r="B202" s="16" t="s">
        <v>286</v>
      </c>
      <c r="C202" s="22" t="s">
        <v>72</v>
      </c>
      <c r="D202" s="27">
        <v>0</v>
      </c>
      <c r="E202" s="20">
        <v>0</v>
      </c>
      <c r="F202" s="20">
        <v>0</v>
      </c>
      <c r="G202" s="20">
        <v>0</v>
      </c>
      <c r="H202" s="20">
        <v>0</v>
      </c>
      <c r="I202" s="20">
        <v>1</v>
      </c>
      <c r="J202" s="20">
        <v>1</v>
      </c>
      <c r="K202" s="20">
        <v>0</v>
      </c>
      <c r="L202" s="20">
        <v>0</v>
      </c>
      <c r="M202" s="20">
        <v>0</v>
      </c>
      <c r="N202" s="20">
        <v>0</v>
      </c>
      <c r="O202" s="20">
        <v>1</v>
      </c>
      <c r="P202" s="20">
        <v>1</v>
      </c>
      <c r="Q202" s="20">
        <v>0</v>
      </c>
      <c r="R202" s="20">
        <v>0</v>
      </c>
      <c r="S202" s="20">
        <v>0</v>
      </c>
      <c r="T202" s="23" t="s">
        <v>23</v>
      </c>
      <c r="U202" s="24"/>
    </row>
    <row r="203" spans="1:21" x14ac:dyDescent="0.2">
      <c r="A203" s="22" t="s">
        <v>22</v>
      </c>
      <c r="B203" s="16" t="s">
        <v>286</v>
      </c>
      <c r="C203" s="22" t="s">
        <v>81</v>
      </c>
      <c r="D203" s="27">
        <v>0</v>
      </c>
      <c r="E203" s="20">
        <v>0</v>
      </c>
      <c r="F203" s="20">
        <v>0</v>
      </c>
      <c r="G203" s="20">
        <v>0</v>
      </c>
      <c r="H203" s="20">
        <v>0</v>
      </c>
      <c r="I203" s="20">
        <v>1</v>
      </c>
      <c r="J203" s="20">
        <v>1</v>
      </c>
      <c r="K203" s="20">
        <v>0</v>
      </c>
      <c r="L203" s="20">
        <v>0</v>
      </c>
      <c r="M203" s="20">
        <v>0</v>
      </c>
      <c r="N203" s="20">
        <v>0</v>
      </c>
      <c r="O203" s="20">
        <v>1</v>
      </c>
      <c r="P203" s="20">
        <v>1</v>
      </c>
      <c r="Q203" s="20">
        <v>0</v>
      </c>
      <c r="R203" s="20">
        <v>0</v>
      </c>
      <c r="S203" s="20">
        <v>0</v>
      </c>
      <c r="T203" s="23" t="s">
        <v>23</v>
      </c>
      <c r="U203" s="24"/>
    </row>
    <row r="204" spans="1:21" x14ac:dyDescent="0.2">
      <c r="A204" s="22" t="s">
        <v>22</v>
      </c>
      <c r="B204" s="16" t="s">
        <v>286</v>
      </c>
      <c r="C204" s="22" t="s">
        <v>17</v>
      </c>
      <c r="D204" s="27">
        <v>0</v>
      </c>
      <c r="E204" s="20">
        <v>0</v>
      </c>
      <c r="F204" s="20">
        <v>0</v>
      </c>
      <c r="G204" s="20">
        <v>0</v>
      </c>
      <c r="H204" s="20">
        <v>0</v>
      </c>
      <c r="I204" s="20">
        <v>1</v>
      </c>
      <c r="J204" s="20">
        <v>1</v>
      </c>
      <c r="K204" s="20">
        <v>0</v>
      </c>
      <c r="L204" s="20">
        <v>0</v>
      </c>
      <c r="M204" s="20">
        <v>0</v>
      </c>
      <c r="N204" s="20">
        <v>0</v>
      </c>
      <c r="O204" s="20">
        <v>1</v>
      </c>
      <c r="P204" s="20">
        <v>1</v>
      </c>
      <c r="Q204" s="20">
        <v>0</v>
      </c>
      <c r="R204" s="20">
        <v>0</v>
      </c>
      <c r="S204" s="20">
        <v>0</v>
      </c>
      <c r="T204" s="23" t="s">
        <v>23</v>
      </c>
      <c r="U204" s="24"/>
    </row>
    <row r="205" spans="1:21" x14ac:dyDescent="0.2">
      <c r="A205" s="22" t="s">
        <v>22</v>
      </c>
      <c r="B205" s="16" t="s">
        <v>287</v>
      </c>
      <c r="C205" s="22" t="s">
        <v>94</v>
      </c>
      <c r="D205" s="28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1</v>
      </c>
      <c r="J205" s="25">
        <v>1</v>
      </c>
      <c r="K205" s="25">
        <v>0</v>
      </c>
      <c r="L205" s="25">
        <v>0</v>
      </c>
      <c r="M205" s="25">
        <v>0</v>
      </c>
      <c r="N205" s="25">
        <v>0</v>
      </c>
      <c r="O205" s="25">
        <v>1</v>
      </c>
      <c r="P205" s="25">
        <v>1</v>
      </c>
      <c r="Q205" s="25">
        <v>0</v>
      </c>
      <c r="R205" s="25">
        <v>0</v>
      </c>
      <c r="S205" s="25">
        <v>0</v>
      </c>
      <c r="T205" s="23" t="s">
        <v>23</v>
      </c>
      <c r="U205" s="24"/>
    </row>
    <row r="206" spans="1:21" x14ac:dyDescent="0.2">
      <c r="A206" s="22" t="s">
        <v>106</v>
      </c>
      <c r="B206" s="16" t="s">
        <v>289</v>
      </c>
      <c r="C206" s="22" t="s">
        <v>94</v>
      </c>
      <c r="D206" s="27">
        <v>0</v>
      </c>
      <c r="E206" s="20">
        <v>0</v>
      </c>
      <c r="F206" s="20">
        <v>1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0</v>
      </c>
      <c r="P206" s="20">
        <v>0</v>
      </c>
      <c r="Q206" s="20">
        <v>1</v>
      </c>
      <c r="R206" s="20">
        <v>1</v>
      </c>
      <c r="S206" s="20">
        <v>0</v>
      </c>
      <c r="T206" s="23"/>
      <c r="U206" s="24"/>
    </row>
    <row r="207" spans="1:21" x14ac:dyDescent="0.2">
      <c r="A207" s="22" t="s">
        <v>106</v>
      </c>
      <c r="B207" s="16" t="s">
        <v>289</v>
      </c>
      <c r="C207" s="22" t="s">
        <v>130</v>
      </c>
      <c r="D207" s="27">
        <v>0</v>
      </c>
      <c r="E207" s="20">
        <v>0</v>
      </c>
      <c r="F207" s="20">
        <v>1</v>
      </c>
      <c r="G207" s="20">
        <v>0</v>
      </c>
      <c r="H207" s="20">
        <v>0</v>
      </c>
      <c r="I207" s="20">
        <v>0</v>
      </c>
      <c r="J207" s="20">
        <v>0</v>
      </c>
      <c r="K207" s="20">
        <v>0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1</v>
      </c>
      <c r="R207" s="20">
        <v>1</v>
      </c>
      <c r="S207" s="20">
        <v>0</v>
      </c>
      <c r="T207" s="23"/>
      <c r="U207" s="24"/>
    </row>
    <row r="208" spans="1:21" x14ac:dyDescent="0.2">
      <c r="A208" s="22" t="s">
        <v>175</v>
      </c>
      <c r="B208" s="16" t="s">
        <v>291</v>
      </c>
      <c r="C208" s="22" t="s">
        <v>144</v>
      </c>
      <c r="D208" s="29">
        <v>0</v>
      </c>
      <c r="E208" s="21">
        <v>1</v>
      </c>
      <c r="F208" s="21">
        <v>0</v>
      </c>
      <c r="G208" s="21">
        <v>0</v>
      </c>
      <c r="H208" s="21">
        <v>1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3"/>
      <c r="U208" s="24"/>
    </row>
    <row r="209" spans="1:21" x14ac:dyDescent="0.2">
      <c r="A209" s="22" t="s">
        <v>175</v>
      </c>
      <c r="B209" s="16" t="s">
        <v>292</v>
      </c>
      <c r="C209" s="22" t="s">
        <v>156</v>
      </c>
      <c r="D209" s="27">
        <v>0</v>
      </c>
      <c r="E209" s="20">
        <v>1</v>
      </c>
      <c r="F209" s="20">
        <v>0</v>
      </c>
      <c r="G209" s="20">
        <v>0</v>
      </c>
      <c r="H209" s="20">
        <v>1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v>0</v>
      </c>
      <c r="S209" s="20">
        <v>0</v>
      </c>
      <c r="T209" s="23"/>
      <c r="U209" s="24"/>
    </row>
    <row r="210" spans="1:21" x14ac:dyDescent="0.2">
      <c r="A210" s="22" t="s">
        <v>175</v>
      </c>
      <c r="B210" s="16" t="s">
        <v>292</v>
      </c>
      <c r="C210" s="22" t="s">
        <v>159</v>
      </c>
      <c r="D210" s="28">
        <v>0</v>
      </c>
      <c r="E210" s="25">
        <v>1</v>
      </c>
      <c r="F210" s="25">
        <v>0</v>
      </c>
      <c r="G210" s="25">
        <v>0</v>
      </c>
      <c r="H210" s="25">
        <v>1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3"/>
      <c r="U210" s="24"/>
    </row>
    <row r="211" spans="1:21" x14ac:dyDescent="0.2">
      <c r="A211" s="22" t="s">
        <v>134</v>
      </c>
      <c r="B211" s="16" t="s">
        <v>294</v>
      </c>
      <c r="C211" s="22" t="s">
        <v>130</v>
      </c>
      <c r="D211" s="27">
        <v>0</v>
      </c>
      <c r="E211" s="20">
        <v>1</v>
      </c>
      <c r="F211" s="20">
        <v>1</v>
      </c>
      <c r="G211" s="20">
        <v>1</v>
      </c>
      <c r="H211" s="20">
        <v>1</v>
      </c>
      <c r="I211" s="20">
        <v>1</v>
      </c>
      <c r="J211" s="20">
        <v>1</v>
      </c>
      <c r="K211" s="20">
        <v>0</v>
      </c>
      <c r="L211" s="20">
        <v>0</v>
      </c>
      <c r="M211" s="20">
        <v>0</v>
      </c>
      <c r="N211" s="20">
        <v>0</v>
      </c>
      <c r="O211" s="20">
        <v>0</v>
      </c>
      <c r="P211" s="20">
        <v>0</v>
      </c>
      <c r="Q211" s="20">
        <v>1</v>
      </c>
      <c r="R211" s="20">
        <v>1</v>
      </c>
      <c r="S211" s="20">
        <v>0</v>
      </c>
      <c r="T211" s="23"/>
      <c r="U211" s="24"/>
    </row>
    <row r="212" spans="1:21" x14ac:dyDescent="0.2">
      <c r="A212" s="22" t="s">
        <v>123</v>
      </c>
      <c r="B212" s="16" t="s">
        <v>377</v>
      </c>
      <c r="C212" s="22" t="s">
        <v>120</v>
      </c>
      <c r="D212" s="28">
        <v>0</v>
      </c>
      <c r="E212" s="25">
        <v>1</v>
      </c>
      <c r="F212" s="25">
        <v>1</v>
      </c>
      <c r="G212" s="25">
        <v>1</v>
      </c>
      <c r="H212" s="25">
        <v>1</v>
      </c>
      <c r="I212" s="25">
        <v>1</v>
      </c>
      <c r="J212" s="25">
        <v>1</v>
      </c>
      <c r="K212" s="25">
        <v>1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1</v>
      </c>
      <c r="R212" s="25">
        <v>1</v>
      </c>
      <c r="S212" s="25">
        <v>1</v>
      </c>
      <c r="T212" s="23" t="s">
        <v>124</v>
      </c>
      <c r="U212" s="24"/>
    </row>
    <row r="213" spans="1:21" x14ac:dyDescent="0.2">
      <c r="A213" s="22" t="s">
        <v>123</v>
      </c>
      <c r="B213" s="16" t="s">
        <v>378</v>
      </c>
      <c r="C213" s="22" t="s">
        <v>159</v>
      </c>
      <c r="D213" s="28">
        <v>0</v>
      </c>
      <c r="E213" s="25">
        <v>1</v>
      </c>
      <c r="F213" s="25">
        <v>1</v>
      </c>
      <c r="G213" s="25">
        <v>1</v>
      </c>
      <c r="H213" s="25">
        <v>1</v>
      </c>
      <c r="I213" s="25">
        <v>1</v>
      </c>
      <c r="J213" s="25">
        <v>1</v>
      </c>
      <c r="K213" s="25">
        <v>1</v>
      </c>
      <c r="L213" s="25">
        <v>0</v>
      </c>
      <c r="M213" s="25">
        <v>0</v>
      </c>
      <c r="N213" s="25">
        <v>0</v>
      </c>
      <c r="O213" s="25">
        <v>0</v>
      </c>
      <c r="P213" s="25">
        <v>0</v>
      </c>
      <c r="Q213" s="25">
        <v>1</v>
      </c>
      <c r="R213" s="25">
        <v>1</v>
      </c>
      <c r="S213" s="25">
        <v>1</v>
      </c>
      <c r="T213" s="23" t="s">
        <v>124</v>
      </c>
      <c r="U213" s="24"/>
    </row>
    <row r="214" spans="1:21" x14ac:dyDescent="0.2">
      <c r="A214" s="22" t="s">
        <v>89</v>
      </c>
      <c r="B214" s="16" t="s">
        <v>295</v>
      </c>
      <c r="C214" s="22" t="s">
        <v>130</v>
      </c>
      <c r="D214" s="27">
        <v>0</v>
      </c>
      <c r="E214" s="20">
        <v>0</v>
      </c>
      <c r="F214" s="20">
        <v>0</v>
      </c>
      <c r="G214" s="20">
        <v>1</v>
      </c>
      <c r="H214" s="20">
        <v>0</v>
      </c>
      <c r="I214" s="20">
        <v>0</v>
      </c>
      <c r="J214" s="20">
        <v>1</v>
      </c>
      <c r="K214" s="20">
        <v>1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1</v>
      </c>
      <c r="T214" s="23"/>
      <c r="U214" s="24"/>
    </row>
    <row r="215" spans="1:21" x14ac:dyDescent="0.2">
      <c r="A215" s="22" t="s">
        <v>89</v>
      </c>
      <c r="B215" s="16" t="s">
        <v>295</v>
      </c>
      <c r="C215" s="22" t="s">
        <v>94</v>
      </c>
      <c r="D215" s="27">
        <v>0</v>
      </c>
      <c r="E215" s="20">
        <v>0</v>
      </c>
      <c r="F215" s="20">
        <v>0</v>
      </c>
      <c r="G215" s="20">
        <v>1</v>
      </c>
      <c r="H215" s="20">
        <v>0</v>
      </c>
      <c r="I215" s="20">
        <v>0</v>
      </c>
      <c r="J215" s="20">
        <v>1</v>
      </c>
      <c r="K215" s="20">
        <v>1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1</v>
      </c>
      <c r="T215" s="23"/>
      <c r="U215" s="24"/>
    </row>
    <row r="216" spans="1:21" x14ac:dyDescent="0.2">
      <c r="A216" s="22" t="s">
        <v>89</v>
      </c>
      <c r="B216" s="16" t="s">
        <v>295</v>
      </c>
      <c r="C216" s="22" t="s">
        <v>139</v>
      </c>
      <c r="D216" s="27">
        <v>0</v>
      </c>
      <c r="E216" s="20">
        <v>0</v>
      </c>
      <c r="F216" s="20">
        <v>0</v>
      </c>
      <c r="G216" s="20">
        <v>1</v>
      </c>
      <c r="H216" s="20">
        <v>0</v>
      </c>
      <c r="I216" s="20">
        <v>0</v>
      </c>
      <c r="J216" s="20">
        <v>1</v>
      </c>
      <c r="K216" s="20">
        <v>1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v>0</v>
      </c>
      <c r="S216" s="20">
        <v>1</v>
      </c>
      <c r="T216" s="23"/>
      <c r="U216" s="24"/>
    </row>
    <row r="217" spans="1:21" x14ac:dyDescent="0.2">
      <c r="A217" s="22" t="s">
        <v>89</v>
      </c>
      <c r="B217" s="16" t="s">
        <v>295</v>
      </c>
      <c r="C217" s="22" t="s">
        <v>81</v>
      </c>
      <c r="D217" s="28">
        <v>0</v>
      </c>
      <c r="E217" s="25">
        <v>0</v>
      </c>
      <c r="F217" s="25">
        <v>0</v>
      </c>
      <c r="G217" s="25">
        <v>1</v>
      </c>
      <c r="H217" s="25">
        <v>0</v>
      </c>
      <c r="I217" s="25">
        <v>0</v>
      </c>
      <c r="J217" s="25">
        <v>1</v>
      </c>
      <c r="K217" s="25">
        <v>1</v>
      </c>
      <c r="L217" s="25">
        <v>0</v>
      </c>
      <c r="M217" s="25">
        <v>0</v>
      </c>
      <c r="N217" s="25">
        <v>0</v>
      </c>
      <c r="O217" s="25">
        <v>0</v>
      </c>
      <c r="P217" s="25">
        <v>0</v>
      </c>
      <c r="Q217" s="25">
        <v>0</v>
      </c>
      <c r="R217" s="25">
        <v>0</v>
      </c>
      <c r="S217" s="25">
        <v>1</v>
      </c>
      <c r="T217" s="23"/>
      <c r="U217" s="24"/>
    </row>
    <row r="218" spans="1:21" x14ac:dyDescent="0.2">
      <c r="A218" s="22" t="s">
        <v>89</v>
      </c>
      <c r="B218" s="16" t="s">
        <v>295</v>
      </c>
      <c r="C218" s="22" t="s">
        <v>120</v>
      </c>
      <c r="D218" s="27">
        <v>0</v>
      </c>
      <c r="E218" s="20">
        <v>0</v>
      </c>
      <c r="F218" s="20">
        <v>0</v>
      </c>
      <c r="G218" s="20">
        <v>1</v>
      </c>
      <c r="H218" s="20">
        <v>0</v>
      </c>
      <c r="I218" s="20">
        <v>0</v>
      </c>
      <c r="J218" s="20">
        <v>1</v>
      </c>
      <c r="K218" s="20">
        <v>1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0</v>
      </c>
      <c r="S218" s="20">
        <v>1</v>
      </c>
      <c r="T218" s="23"/>
      <c r="U218" s="24"/>
    </row>
    <row r="219" spans="1:21" x14ac:dyDescent="0.2">
      <c r="A219" s="22" t="s">
        <v>193</v>
      </c>
      <c r="B219" s="16" t="s">
        <v>297</v>
      </c>
      <c r="C219" s="22" t="s">
        <v>156</v>
      </c>
      <c r="D219" s="27">
        <v>0</v>
      </c>
      <c r="E219" s="20">
        <v>0</v>
      </c>
      <c r="F219" s="20">
        <v>1</v>
      </c>
      <c r="G219" s="20">
        <v>1</v>
      </c>
      <c r="H219" s="20">
        <v>0</v>
      </c>
      <c r="I219" s="20">
        <v>1</v>
      </c>
      <c r="J219" s="20">
        <v>1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v>1</v>
      </c>
      <c r="S219" s="20">
        <v>0</v>
      </c>
      <c r="T219" s="23" t="s">
        <v>194</v>
      </c>
      <c r="U219" s="24"/>
    </row>
    <row r="220" spans="1:21" x14ac:dyDescent="0.2">
      <c r="A220" s="22" t="s">
        <v>195</v>
      </c>
      <c r="B220" s="16" t="s">
        <v>297</v>
      </c>
      <c r="C220" s="22" t="s">
        <v>156</v>
      </c>
      <c r="D220" s="27">
        <v>0</v>
      </c>
      <c r="E220" s="20">
        <v>0</v>
      </c>
      <c r="F220" s="20">
        <v>0</v>
      </c>
      <c r="G220" s="20">
        <v>0</v>
      </c>
      <c r="H220" s="20">
        <v>0</v>
      </c>
      <c r="I220" s="20">
        <v>1</v>
      </c>
      <c r="J220" s="20">
        <v>1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0">
        <v>0</v>
      </c>
      <c r="S220" s="20">
        <v>0</v>
      </c>
      <c r="T220" s="23"/>
      <c r="U220" s="24"/>
    </row>
    <row r="221" spans="1:21" x14ac:dyDescent="0.2">
      <c r="A221" s="22" t="s">
        <v>78</v>
      </c>
      <c r="B221" s="16" t="s">
        <v>296</v>
      </c>
      <c r="C221" s="22" t="s">
        <v>72</v>
      </c>
      <c r="D221" s="27">
        <v>0</v>
      </c>
      <c r="E221" s="20">
        <v>1</v>
      </c>
      <c r="F221" s="20">
        <v>1</v>
      </c>
      <c r="G221" s="20">
        <v>1</v>
      </c>
      <c r="H221" s="20">
        <v>1</v>
      </c>
      <c r="I221" s="20">
        <v>1</v>
      </c>
      <c r="J221" s="20">
        <v>1</v>
      </c>
      <c r="K221" s="20">
        <v>0</v>
      </c>
      <c r="L221" s="20">
        <v>1</v>
      </c>
      <c r="M221" s="20">
        <v>1</v>
      </c>
      <c r="N221" s="20">
        <v>1</v>
      </c>
      <c r="O221" s="20">
        <v>1</v>
      </c>
      <c r="P221" s="20">
        <v>1</v>
      </c>
      <c r="Q221" s="20">
        <v>1</v>
      </c>
      <c r="R221" s="20">
        <v>1</v>
      </c>
      <c r="S221" s="20">
        <v>0</v>
      </c>
      <c r="T221" s="23"/>
      <c r="U221" s="24"/>
    </row>
    <row r="222" spans="1:21" x14ac:dyDescent="0.2">
      <c r="A222" s="22" t="s">
        <v>109</v>
      </c>
      <c r="B222" s="16" t="s">
        <v>298</v>
      </c>
      <c r="C222" s="22" t="s">
        <v>94</v>
      </c>
      <c r="D222" s="27">
        <v>0</v>
      </c>
      <c r="E222" s="20">
        <v>1</v>
      </c>
      <c r="F222" s="20">
        <v>1</v>
      </c>
      <c r="G222" s="20">
        <v>1</v>
      </c>
      <c r="H222" s="20">
        <v>1</v>
      </c>
      <c r="I222" s="20">
        <v>1</v>
      </c>
      <c r="J222" s="20">
        <v>1</v>
      </c>
      <c r="K222" s="20">
        <v>1</v>
      </c>
      <c r="L222" s="20">
        <v>0</v>
      </c>
      <c r="M222" s="20">
        <v>1</v>
      </c>
      <c r="N222" s="20">
        <v>0</v>
      </c>
      <c r="O222" s="20">
        <v>1</v>
      </c>
      <c r="P222" s="20">
        <v>0</v>
      </c>
      <c r="Q222" s="20">
        <v>1</v>
      </c>
      <c r="R222" s="20">
        <v>1</v>
      </c>
      <c r="S222" s="20">
        <v>0</v>
      </c>
      <c r="T222" s="23"/>
      <c r="U222" s="24"/>
    </row>
    <row r="223" spans="1:21" x14ac:dyDescent="0.2">
      <c r="A223" s="22" t="s">
        <v>135</v>
      </c>
      <c r="B223" s="16" t="s">
        <v>299</v>
      </c>
      <c r="C223" s="22" t="s">
        <v>130</v>
      </c>
      <c r="D223" s="28">
        <v>0</v>
      </c>
      <c r="E223" s="25">
        <v>0</v>
      </c>
      <c r="F223" s="25">
        <v>1</v>
      </c>
      <c r="G223" s="25">
        <v>1</v>
      </c>
      <c r="H223" s="25">
        <v>0</v>
      </c>
      <c r="I223" s="25">
        <v>1</v>
      </c>
      <c r="J223" s="25">
        <v>1</v>
      </c>
      <c r="K223" s="25">
        <v>1</v>
      </c>
      <c r="L223" s="25">
        <v>0</v>
      </c>
      <c r="M223" s="25">
        <v>0</v>
      </c>
      <c r="N223" s="25">
        <v>0</v>
      </c>
      <c r="O223" s="25">
        <v>0</v>
      </c>
      <c r="P223" s="25">
        <v>0</v>
      </c>
      <c r="Q223" s="25">
        <v>1</v>
      </c>
      <c r="R223" s="25">
        <v>1</v>
      </c>
      <c r="S223" s="25">
        <v>1</v>
      </c>
      <c r="T223" s="23" t="s">
        <v>136</v>
      </c>
      <c r="U223" s="24"/>
    </row>
    <row r="224" spans="1:21" x14ac:dyDescent="0.2">
      <c r="A224" s="22" t="s">
        <v>24</v>
      </c>
      <c r="B224" s="16" t="s">
        <v>300</v>
      </c>
      <c r="C224" s="22" t="s">
        <v>17</v>
      </c>
      <c r="D224" s="27">
        <v>0</v>
      </c>
      <c r="E224" s="20">
        <v>1</v>
      </c>
      <c r="F224" s="20">
        <v>1</v>
      </c>
      <c r="G224" s="20">
        <v>1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1</v>
      </c>
      <c r="N224" s="20">
        <v>0</v>
      </c>
      <c r="O224" s="20">
        <v>0</v>
      </c>
      <c r="P224" s="20">
        <v>0</v>
      </c>
      <c r="Q224" s="20">
        <v>0</v>
      </c>
      <c r="R224" s="20">
        <v>1</v>
      </c>
      <c r="S224" s="20">
        <v>0</v>
      </c>
      <c r="T224" s="23" t="s">
        <v>422</v>
      </c>
      <c r="U224" s="24"/>
    </row>
    <row r="225" spans="1:21" x14ac:dyDescent="0.2">
      <c r="A225" s="22" t="s">
        <v>24</v>
      </c>
      <c r="B225" s="16" t="s">
        <v>300</v>
      </c>
      <c r="C225" s="22" t="s">
        <v>72</v>
      </c>
      <c r="D225" s="27">
        <v>0</v>
      </c>
      <c r="E225" s="20">
        <v>1</v>
      </c>
      <c r="F225" s="20">
        <v>1</v>
      </c>
      <c r="G225" s="20">
        <v>1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1</v>
      </c>
      <c r="N225" s="20">
        <v>0</v>
      </c>
      <c r="O225" s="20">
        <v>0</v>
      </c>
      <c r="P225" s="20">
        <v>0</v>
      </c>
      <c r="Q225" s="20">
        <v>0</v>
      </c>
      <c r="R225" s="20">
        <v>1</v>
      </c>
      <c r="S225" s="20">
        <v>0</v>
      </c>
      <c r="T225" s="23" t="s">
        <v>422</v>
      </c>
      <c r="U225" s="24"/>
    </row>
    <row r="226" spans="1:21" x14ac:dyDescent="0.2">
      <c r="A226" s="22" t="s">
        <v>24</v>
      </c>
      <c r="B226" s="16" t="s">
        <v>300</v>
      </c>
      <c r="C226" s="22" t="s">
        <v>159</v>
      </c>
      <c r="D226" s="28">
        <v>0</v>
      </c>
      <c r="E226" s="25">
        <v>1</v>
      </c>
      <c r="F226" s="25">
        <v>1</v>
      </c>
      <c r="G226" s="25">
        <v>1</v>
      </c>
      <c r="H226" s="25">
        <v>0</v>
      </c>
      <c r="I226" s="25">
        <v>0</v>
      </c>
      <c r="J226" s="25">
        <v>0</v>
      </c>
      <c r="K226" s="25">
        <v>0</v>
      </c>
      <c r="L226" s="25">
        <v>0</v>
      </c>
      <c r="M226" s="25">
        <v>1</v>
      </c>
      <c r="N226" s="25">
        <v>0</v>
      </c>
      <c r="O226" s="25">
        <v>0</v>
      </c>
      <c r="P226" s="25">
        <v>0</v>
      </c>
      <c r="Q226" s="25">
        <v>0</v>
      </c>
      <c r="R226" s="25">
        <v>1</v>
      </c>
      <c r="S226" s="25">
        <v>0</v>
      </c>
      <c r="T226" s="23" t="s">
        <v>422</v>
      </c>
      <c r="U226" s="24"/>
    </row>
    <row r="227" spans="1:21" x14ac:dyDescent="0.2">
      <c r="A227" s="22" t="s">
        <v>20</v>
      </c>
      <c r="B227" s="16" t="s">
        <v>267</v>
      </c>
      <c r="C227" s="22" t="s">
        <v>81</v>
      </c>
      <c r="D227" s="27">
        <v>0</v>
      </c>
      <c r="E227" s="20">
        <v>0</v>
      </c>
      <c r="F227" s="20">
        <v>0</v>
      </c>
      <c r="G227" s="20">
        <v>0</v>
      </c>
      <c r="H227" s="20">
        <v>0</v>
      </c>
      <c r="I227" s="20">
        <v>1</v>
      </c>
      <c r="J227" s="20">
        <v>1</v>
      </c>
      <c r="K227" s="20">
        <v>1</v>
      </c>
      <c r="L227" s="20">
        <v>0</v>
      </c>
      <c r="M227" s="20">
        <v>0</v>
      </c>
      <c r="N227" s="20">
        <v>0</v>
      </c>
      <c r="O227" s="20">
        <v>1</v>
      </c>
      <c r="P227" s="20">
        <v>1</v>
      </c>
      <c r="Q227" s="20">
        <v>0</v>
      </c>
      <c r="R227" s="20">
        <v>0</v>
      </c>
      <c r="S227" s="20">
        <v>0</v>
      </c>
      <c r="T227" s="23" t="s">
        <v>21</v>
      </c>
      <c r="U227" s="24"/>
    </row>
    <row r="228" spans="1:21" x14ac:dyDescent="0.2">
      <c r="A228" s="22" t="s">
        <v>24</v>
      </c>
      <c r="B228" s="16" t="s">
        <v>267</v>
      </c>
      <c r="C228" s="22" t="s">
        <v>81</v>
      </c>
      <c r="D228" s="27">
        <v>0</v>
      </c>
      <c r="E228" s="20">
        <v>1</v>
      </c>
      <c r="F228" s="20">
        <v>1</v>
      </c>
      <c r="G228" s="20">
        <v>1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  <c r="M228" s="20">
        <v>1</v>
      </c>
      <c r="N228" s="20">
        <v>0</v>
      </c>
      <c r="O228" s="20">
        <v>0</v>
      </c>
      <c r="P228" s="20">
        <v>0</v>
      </c>
      <c r="Q228" s="20">
        <v>0</v>
      </c>
      <c r="R228" s="20">
        <v>1</v>
      </c>
      <c r="S228" s="20">
        <v>0</v>
      </c>
      <c r="T228" s="23" t="s">
        <v>422</v>
      </c>
      <c r="U228" s="24"/>
    </row>
    <row r="229" spans="1:21" x14ac:dyDescent="0.2">
      <c r="A229" s="22" t="s">
        <v>54</v>
      </c>
      <c r="B229" s="16" t="s">
        <v>301</v>
      </c>
      <c r="C229" s="22" t="s">
        <v>156</v>
      </c>
      <c r="D229" s="28">
        <v>0</v>
      </c>
      <c r="E229" s="25">
        <v>1</v>
      </c>
      <c r="F229" s="25">
        <v>0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3" t="s">
        <v>55</v>
      </c>
      <c r="U229" s="24"/>
    </row>
    <row r="230" spans="1:21" x14ac:dyDescent="0.2">
      <c r="A230" s="22" t="s">
        <v>54</v>
      </c>
      <c r="B230" s="16" t="s">
        <v>301</v>
      </c>
      <c r="C230" s="22" t="s">
        <v>17</v>
      </c>
      <c r="D230" s="27">
        <v>0</v>
      </c>
      <c r="E230" s="20">
        <v>1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v>0</v>
      </c>
      <c r="S230" s="20">
        <v>0</v>
      </c>
      <c r="T230" s="23" t="s">
        <v>55</v>
      </c>
      <c r="U230" s="24"/>
    </row>
    <row r="231" spans="1:21" x14ac:dyDescent="0.2">
      <c r="A231" s="22" t="s">
        <v>54</v>
      </c>
      <c r="B231" s="16" t="s">
        <v>301</v>
      </c>
      <c r="C231" s="22" t="s">
        <v>159</v>
      </c>
      <c r="D231" s="28">
        <v>0</v>
      </c>
      <c r="E231" s="25">
        <v>1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3" t="s">
        <v>55</v>
      </c>
      <c r="U231" s="24"/>
    </row>
    <row r="232" spans="1:21" x14ac:dyDescent="0.2">
      <c r="A232" s="22" t="s">
        <v>54</v>
      </c>
      <c r="B232" s="16" t="s">
        <v>301</v>
      </c>
      <c r="C232" s="22" t="s">
        <v>94</v>
      </c>
      <c r="D232" s="27">
        <v>0</v>
      </c>
      <c r="E232" s="20">
        <v>1</v>
      </c>
      <c r="F232" s="20">
        <v>0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v>0</v>
      </c>
      <c r="S232" s="20">
        <v>0</v>
      </c>
      <c r="T232" s="23" t="s">
        <v>55</v>
      </c>
      <c r="U232" s="24"/>
    </row>
    <row r="233" spans="1:21" x14ac:dyDescent="0.2">
      <c r="A233" s="22" t="s">
        <v>56</v>
      </c>
      <c r="B233" s="16" t="s">
        <v>301</v>
      </c>
      <c r="C233" s="22" t="s">
        <v>156</v>
      </c>
      <c r="D233" s="27">
        <v>0</v>
      </c>
      <c r="E233" s="20">
        <v>0</v>
      </c>
      <c r="F233" s="20">
        <v>1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0</v>
      </c>
      <c r="M233" s="20">
        <v>1</v>
      </c>
      <c r="N233" s="20">
        <v>0</v>
      </c>
      <c r="O233" s="20">
        <v>0</v>
      </c>
      <c r="P233" s="20">
        <v>0</v>
      </c>
      <c r="Q233" s="20">
        <v>0</v>
      </c>
      <c r="R233" s="20">
        <v>0</v>
      </c>
      <c r="S233" s="20">
        <v>0</v>
      </c>
      <c r="T233" s="23" t="s">
        <v>57</v>
      </c>
      <c r="U233" s="24"/>
    </row>
    <row r="234" spans="1:21" x14ac:dyDescent="0.2">
      <c r="A234" s="22" t="s">
        <v>56</v>
      </c>
      <c r="B234" s="16" t="s">
        <v>301</v>
      </c>
      <c r="C234" s="22" t="s">
        <v>144</v>
      </c>
      <c r="D234" s="27">
        <v>0</v>
      </c>
      <c r="E234" s="20">
        <v>0</v>
      </c>
      <c r="F234" s="20">
        <v>1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1</v>
      </c>
      <c r="N234" s="20">
        <v>0</v>
      </c>
      <c r="O234" s="20">
        <v>0</v>
      </c>
      <c r="P234" s="20">
        <v>0</v>
      </c>
      <c r="Q234" s="20">
        <v>0</v>
      </c>
      <c r="R234" s="20">
        <v>0</v>
      </c>
      <c r="S234" s="20">
        <v>0</v>
      </c>
      <c r="T234" s="23" t="s">
        <v>57</v>
      </c>
      <c r="U234" s="24"/>
    </row>
    <row r="235" spans="1:21" x14ac:dyDescent="0.2">
      <c r="A235" s="22" t="s">
        <v>56</v>
      </c>
      <c r="B235" s="16" t="s">
        <v>301</v>
      </c>
      <c r="C235" s="22" t="s">
        <v>17</v>
      </c>
      <c r="D235" s="28">
        <v>0</v>
      </c>
      <c r="E235" s="25">
        <v>0</v>
      </c>
      <c r="F235" s="25">
        <v>1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1</v>
      </c>
      <c r="N235" s="25">
        <v>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3" t="s">
        <v>57</v>
      </c>
      <c r="U235" s="24"/>
    </row>
    <row r="236" spans="1:21" x14ac:dyDescent="0.2">
      <c r="A236" s="22" t="s">
        <v>56</v>
      </c>
      <c r="B236" s="16" t="s">
        <v>301</v>
      </c>
      <c r="C236" s="22" t="s">
        <v>94</v>
      </c>
      <c r="D236" s="28">
        <v>0</v>
      </c>
      <c r="E236" s="25">
        <v>0</v>
      </c>
      <c r="F236" s="25">
        <v>1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25">
        <v>0</v>
      </c>
      <c r="M236" s="25">
        <v>1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3" t="s">
        <v>57</v>
      </c>
      <c r="U236" s="24"/>
    </row>
    <row r="237" spans="1:21" x14ac:dyDescent="0.2">
      <c r="A237" s="22" t="s">
        <v>56</v>
      </c>
      <c r="B237" s="16" t="s">
        <v>301</v>
      </c>
      <c r="C237" s="22" t="s">
        <v>159</v>
      </c>
      <c r="D237" s="27">
        <v>0</v>
      </c>
      <c r="E237" s="20">
        <v>0</v>
      </c>
      <c r="F237" s="20">
        <v>1</v>
      </c>
      <c r="G237" s="20">
        <v>0</v>
      </c>
      <c r="H237" s="20">
        <v>0</v>
      </c>
      <c r="I237" s="20">
        <v>0</v>
      </c>
      <c r="J237" s="20">
        <v>0</v>
      </c>
      <c r="K237" s="20">
        <v>0</v>
      </c>
      <c r="L237" s="20">
        <v>0</v>
      </c>
      <c r="M237" s="20">
        <v>1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3" t="s">
        <v>57</v>
      </c>
      <c r="U237" s="24"/>
    </row>
    <row r="238" spans="1:21" x14ac:dyDescent="0.2">
      <c r="A238" s="22" t="s">
        <v>51</v>
      </c>
      <c r="B238" s="16" t="s">
        <v>302</v>
      </c>
      <c r="C238" s="22" t="s">
        <v>17</v>
      </c>
      <c r="D238" s="27">
        <v>0</v>
      </c>
      <c r="E238" s="20">
        <v>1</v>
      </c>
      <c r="F238" s="20">
        <v>1</v>
      </c>
      <c r="G238" s="20">
        <v>0</v>
      </c>
      <c r="H238" s="20">
        <v>0</v>
      </c>
      <c r="I238" s="20">
        <v>1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3" t="s">
        <v>52</v>
      </c>
      <c r="U238" s="24"/>
    </row>
    <row r="239" spans="1:21" x14ac:dyDescent="0.2">
      <c r="A239" s="22" t="s">
        <v>84</v>
      </c>
      <c r="B239" s="16" t="s">
        <v>303</v>
      </c>
      <c r="C239" s="22" t="s">
        <v>81</v>
      </c>
      <c r="D239" s="27">
        <v>0</v>
      </c>
      <c r="E239" s="20">
        <v>1</v>
      </c>
      <c r="F239" s="20">
        <v>1</v>
      </c>
      <c r="G239" s="20">
        <v>0</v>
      </c>
      <c r="H239" s="20">
        <v>1</v>
      </c>
      <c r="I239" s="20">
        <v>1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0</v>
      </c>
      <c r="P239" s="20">
        <v>0</v>
      </c>
      <c r="Q239" s="20">
        <v>0</v>
      </c>
      <c r="R239" s="20">
        <v>0</v>
      </c>
      <c r="S239" s="20">
        <v>0</v>
      </c>
      <c r="T239" s="23"/>
      <c r="U239" s="24"/>
    </row>
    <row r="240" spans="1:21" x14ac:dyDescent="0.2">
      <c r="A240" s="22" t="s">
        <v>74</v>
      </c>
      <c r="B240" s="16" t="s">
        <v>307</v>
      </c>
      <c r="C240" s="22" t="s">
        <v>94</v>
      </c>
      <c r="D240" s="28">
        <v>0</v>
      </c>
      <c r="E240" s="25">
        <v>1</v>
      </c>
      <c r="F240" s="25">
        <v>1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25">
        <v>0</v>
      </c>
      <c r="M240" s="25">
        <v>0</v>
      </c>
      <c r="N240" s="25">
        <v>0</v>
      </c>
      <c r="O240" s="25">
        <v>0</v>
      </c>
      <c r="P240" s="25">
        <v>0</v>
      </c>
      <c r="Q240" s="25">
        <v>0</v>
      </c>
      <c r="R240" s="25">
        <v>0</v>
      </c>
      <c r="S240" s="25">
        <v>0</v>
      </c>
      <c r="T240" s="23" t="s">
        <v>57</v>
      </c>
      <c r="U240" s="24"/>
    </row>
    <row r="241" spans="1:21" x14ac:dyDescent="0.2">
      <c r="A241" s="22" t="s">
        <v>74</v>
      </c>
      <c r="B241" s="16" t="s">
        <v>307</v>
      </c>
      <c r="C241" s="22" t="s">
        <v>72</v>
      </c>
      <c r="D241" s="27">
        <v>0</v>
      </c>
      <c r="E241" s="20">
        <v>1</v>
      </c>
      <c r="F241" s="20">
        <v>1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v>0</v>
      </c>
      <c r="S241" s="20">
        <v>0</v>
      </c>
      <c r="T241" s="23" t="s">
        <v>57</v>
      </c>
      <c r="U241" s="24"/>
    </row>
    <row r="242" spans="1:21" x14ac:dyDescent="0.2">
      <c r="A242" s="22" t="s">
        <v>74</v>
      </c>
      <c r="B242" s="16" t="s">
        <v>307</v>
      </c>
      <c r="C242" s="22" t="s">
        <v>159</v>
      </c>
      <c r="D242" s="27">
        <v>0</v>
      </c>
      <c r="E242" s="20">
        <v>1</v>
      </c>
      <c r="F242" s="20">
        <v>1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3" t="s">
        <v>57</v>
      </c>
      <c r="U242" s="24"/>
    </row>
    <row r="243" spans="1:21" x14ac:dyDescent="0.2">
      <c r="A243" s="22" t="s">
        <v>74</v>
      </c>
      <c r="B243" s="16" t="s">
        <v>306</v>
      </c>
      <c r="C243" s="22" t="s">
        <v>156</v>
      </c>
      <c r="D243" s="27">
        <v>0</v>
      </c>
      <c r="E243" s="20">
        <v>1</v>
      </c>
      <c r="F243" s="20">
        <v>1</v>
      </c>
      <c r="G243" s="20">
        <v>0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3" t="s">
        <v>57</v>
      </c>
      <c r="U243" s="24"/>
    </row>
    <row r="244" spans="1:21" x14ac:dyDescent="0.2">
      <c r="A244" s="22" t="s">
        <v>74</v>
      </c>
      <c r="B244" s="16" t="s">
        <v>306</v>
      </c>
      <c r="C244" s="22" t="s">
        <v>144</v>
      </c>
      <c r="D244" s="27">
        <v>0</v>
      </c>
      <c r="E244" s="20">
        <v>1</v>
      </c>
      <c r="F244" s="20">
        <v>1</v>
      </c>
      <c r="G244" s="20">
        <v>0</v>
      </c>
      <c r="H244" s="20">
        <v>0</v>
      </c>
      <c r="I244" s="20">
        <v>0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0</v>
      </c>
      <c r="S244" s="20">
        <v>0</v>
      </c>
      <c r="T244" s="23" t="s">
        <v>57</v>
      </c>
      <c r="U244" s="24"/>
    </row>
    <row r="245" spans="1:21" x14ac:dyDescent="0.2">
      <c r="A245" s="22" t="s">
        <v>47</v>
      </c>
      <c r="B245" s="16" t="s">
        <v>305</v>
      </c>
      <c r="C245" s="22" t="s">
        <v>156</v>
      </c>
      <c r="D245" s="27">
        <v>0</v>
      </c>
      <c r="E245" s="20">
        <v>0</v>
      </c>
      <c r="F245" s="20">
        <v>1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0">
        <v>0</v>
      </c>
      <c r="O245" s="20">
        <v>0</v>
      </c>
      <c r="P245" s="20">
        <v>0</v>
      </c>
      <c r="Q245" s="20">
        <v>0</v>
      </c>
      <c r="R245" s="20">
        <v>0</v>
      </c>
      <c r="S245" s="20">
        <v>0</v>
      </c>
      <c r="T245" s="23" t="s">
        <v>48</v>
      </c>
      <c r="U245" s="24"/>
    </row>
    <row r="246" spans="1:21" x14ac:dyDescent="0.2">
      <c r="A246" s="22" t="s">
        <v>47</v>
      </c>
      <c r="B246" s="16" t="s">
        <v>305</v>
      </c>
      <c r="C246" s="22" t="s">
        <v>17</v>
      </c>
      <c r="D246" s="27">
        <v>0</v>
      </c>
      <c r="E246" s="20">
        <v>0</v>
      </c>
      <c r="F246" s="20">
        <v>1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0</v>
      </c>
      <c r="S246" s="20">
        <v>0</v>
      </c>
      <c r="T246" s="23" t="s">
        <v>48</v>
      </c>
      <c r="U246" s="24"/>
    </row>
    <row r="247" spans="1:21" x14ac:dyDescent="0.2">
      <c r="A247" s="22" t="s">
        <v>47</v>
      </c>
      <c r="B247" s="16" t="s">
        <v>305</v>
      </c>
      <c r="C247" s="22" t="s">
        <v>94</v>
      </c>
      <c r="D247" s="27">
        <v>0</v>
      </c>
      <c r="E247" s="20">
        <v>0</v>
      </c>
      <c r="F247" s="20">
        <v>1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v>0</v>
      </c>
      <c r="S247" s="20">
        <v>0</v>
      </c>
      <c r="T247" s="23" t="s">
        <v>48</v>
      </c>
      <c r="U247" s="24"/>
    </row>
    <row r="248" spans="1:21" x14ac:dyDescent="0.2">
      <c r="A248" s="22" t="s">
        <v>107</v>
      </c>
      <c r="B248" s="16" t="s">
        <v>308</v>
      </c>
      <c r="C248" s="22" t="s">
        <v>130</v>
      </c>
      <c r="D248" s="27">
        <v>0</v>
      </c>
      <c r="E248" s="20">
        <v>0</v>
      </c>
      <c r="F248" s="20">
        <v>1</v>
      </c>
      <c r="G248" s="20">
        <v>1</v>
      </c>
      <c r="H248" s="20">
        <v>0</v>
      </c>
      <c r="I248" s="20">
        <v>1</v>
      </c>
      <c r="J248" s="20">
        <v>1</v>
      </c>
      <c r="K248" s="20">
        <v>1</v>
      </c>
      <c r="L248" s="20">
        <v>1</v>
      </c>
      <c r="M248" s="20">
        <v>1</v>
      </c>
      <c r="N248" s="20">
        <v>1</v>
      </c>
      <c r="O248" s="20">
        <v>1</v>
      </c>
      <c r="P248" s="20">
        <v>1</v>
      </c>
      <c r="Q248" s="20">
        <v>1</v>
      </c>
      <c r="R248" s="20">
        <v>0</v>
      </c>
      <c r="S248" s="20">
        <v>0</v>
      </c>
      <c r="T248" s="23" t="s">
        <v>108</v>
      </c>
      <c r="U248" s="24"/>
    </row>
    <row r="249" spans="1:21" x14ac:dyDescent="0.2">
      <c r="A249" s="22" t="s">
        <v>107</v>
      </c>
      <c r="B249" s="16" t="s">
        <v>308</v>
      </c>
      <c r="C249" s="22" t="s">
        <v>94</v>
      </c>
      <c r="D249" s="27">
        <v>0</v>
      </c>
      <c r="E249" s="20">
        <v>0</v>
      </c>
      <c r="F249" s="20">
        <v>1</v>
      </c>
      <c r="G249" s="20">
        <v>1</v>
      </c>
      <c r="H249" s="20">
        <v>0</v>
      </c>
      <c r="I249" s="20">
        <v>1</v>
      </c>
      <c r="J249" s="20">
        <v>1</v>
      </c>
      <c r="K249" s="20">
        <v>1</v>
      </c>
      <c r="L249" s="20">
        <v>1</v>
      </c>
      <c r="M249" s="20">
        <v>1</v>
      </c>
      <c r="N249" s="20">
        <v>1</v>
      </c>
      <c r="O249" s="20">
        <v>1</v>
      </c>
      <c r="P249" s="20">
        <v>1</v>
      </c>
      <c r="Q249" s="20">
        <v>1</v>
      </c>
      <c r="R249" s="20">
        <v>0</v>
      </c>
      <c r="S249" s="20">
        <v>0</v>
      </c>
      <c r="T249" s="23" t="s">
        <v>108</v>
      </c>
      <c r="U249" s="24"/>
    </row>
    <row r="250" spans="1:21" x14ac:dyDescent="0.2">
      <c r="A250" s="22" t="s">
        <v>107</v>
      </c>
      <c r="B250" s="16" t="s">
        <v>308</v>
      </c>
      <c r="C250" s="22" t="s">
        <v>120</v>
      </c>
      <c r="D250" s="27">
        <v>0</v>
      </c>
      <c r="E250" s="20">
        <v>0</v>
      </c>
      <c r="F250" s="20">
        <v>1</v>
      </c>
      <c r="G250" s="20">
        <v>1</v>
      </c>
      <c r="H250" s="20">
        <v>0</v>
      </c>
      <c r="I250" s="20">
        <v>1</v>
      </c>
      <c r="J250" s="20">
        <v>1</v>
      </c>
      <c r="K250" s="20">
        <v>1</v>
      </c>
      <c r="L250" s="20">
        <v>1</v>
      </c>
      <c r="M250" s="20">
        <v>1</v>
      </c>
      <c r="N250" s="20">
        <v>1</v>
      </c>
      <c r="O250" s="20">
        <v>1</v>
      </c>
      <c r="P250" s="20">
        <v>1</v>
      </c>
      <c r="Q250" s="20">
        <v>1</v>
      </c>
      <c r="R250" s="20">
        <v>0</v>
      </c>
      <c r="S250" s="20">
        <v>0</v>
      </c>
      <c r="T250" s="23" t="s">
        <v>108</v>
      </c>
      <c r="U250" s="24"/>
    </row>
    <row r="251" spans="1:21" x14ac:dyDescent="0.2">
      <c r="A251" s="22" t="s">
        <v>107</v>
      </c>
      <c r="B251" s="16" t="s">
        <v>308</v>
      </c>
      <c r="C251" s="22" t="s">
        <v>139</v>
      </c>
      <c r="D251" s="27">
        <v>0</v>
      </c>
      <c r="E251" s="20">
        <v>0</v>
      </c>
      <c r="F251" s="20">
        <v>1</v>
      </c>
      <c r="G251" s="20">
        <v>1</v>
      </c>
      <c r="H251" s="20">
        <v>0</v>
      </c>
      <c r="I251" s="20">
        <v>1</v>
      </c>
      <c r="J251" s="20">
        <v>1</v>
      </c>
      <c r="K251" s="20">
        <v>1</v>
      </c>
      <c r="L251" s="20">
        <v>1</v>
      </c>
      <c r="M251" s="20">
        <v>1</v>
      </c>
      <c r="N251" s="20">
        <v>1</v>
      </c>
      <c r="O251" s="20">
        <v>1</v>
      </c>
      <c r="P251" s="20">
        <v>1</v>
      </c>
      <c r="Q251" s="20">
        <v>1</v>
      </c>
      <c r="R251" s="20">
        <v>0</v>
      </c>
      <c r="S251" s="20">
        <v>0</v>
      </c>
      <c r="T251" s="23" t="s">
        <v>108</v>
      </c>
      <c r="U251" s="24"/>
    </row>
    <row r="252" spans="1:21" x14ac:dyDescent="0.2">
      <c r="A252" s="22" t="s">
        <v>107</v>
      </c>
      <c r="B252" s="16" t="s">
        <v>308</v>
      </c>
      <c r="C252" s="22" t="s">
        <v>159</v>
      </c>
      <c r="D252" s="27">
        <v>0</v>
      </c>
      <c r="E252" s="20">
        <v>0</v>
      </c>
      <c r="F252" s="20">
        <v>1</v>
      </c>
      <c r="G252" s="20">
        <v>1</v>
      </c>
      <c r="H252" s="20">
        <v>0</v>
      </c>
      <c r="I252" s="20">
        <v>1</v>
      </c>
      <c r="J252" s="20">
        <v>1</v>
      </c>
      <c r="K252" s="20">
        <v>1</v>
      </c>
      <c r="L252" s="20">
        <v>1</v>
      </c>
      <c r="M252" s="20">
        <v>1</v>
      </c>
      <c r="N252" s="20">
        <v>1</v>
      </c>
      <c r="O252" s="20">
        <v>1</v>
      </c>
      <c r="P252" s="20">
        <v>1</v>
      </c>
      <c r="Q252" s="20">
        <v>1</v>
      </c>
      <c r="R252" s="20">
        <v>0</v>
      </c>
      <c r="S252" s="20">
        <v>0</v>
      </c>
      <c r="T252" s="23" t="s">
        <v>108</v>
      </c>
      <c r="U252" s="24"/>
    </row>
    <row r="253" spans="1:21" x14ac:dyDescent="0.2">
      <c r="A253" s="22" t="s">
        <v>63</v>
      </c>
      <c r="B253" s="16" t="s">
        <v>312</v>
      </c>
      <c r="C253" s="22" t="s">
        <v>17</v>
      </c>
      <c r="D253" s="27">
        <v>0</v>
      </c>
      <c r="E253" s="20">
        <v>0</v>
      </c>
      <c r="F253" s="20">
        <v>1</v>
      </c>
      <c r="G253" s="20">
        <v>0</v>
      </c>
      <c r="H253" s="20">
        <v>0</v>
      </c>
      <c r="I253" s="20">
        <v>1</v>
      </c>
      <c r="J253" s="20">
        <v>1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0</v>
      </c>
      <c r="T253" s="23"/>
      <c r="U253" s="24"/>
    </row>
    <row r="254" spans="1:21" x14ac:dyDescent="0.2">
      <c r="A254" s="22" t="s">
        <v>63</v>
      </c>
      <c r="B254" s="16" t="s">
        <v>312</v>
      </c>
      <c r="C254" s="22" t="s">
        <v>81</v>
      </c>
      <c r="D254" s="27">
        <v>0</v>
      </c>
      <c r="E254" s="20">
        <v>0</v>
      </c>
      <c r="F254" s="20">
        <v>1</v>
      </c>
      <c r="G254" s="20">
        <v>0</v>
      </c>
      <c r="H254" s="20">
        <v>0</v>
      </c>
      <c r="I254" s="20">
        <v>1</v>
      </c>
      <c r="J254" s="20">
        <v>1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</v>
      </c>
      <c r="R254" s="20">
        <v>0</v>
      </c>
      <c r="S254" s="20">
        <v>0</v>
      </c>
      <c r="T254" s="23"/>
      <c r="U254" s="24"/>
    </row>
    <row r="255" spans="1:21" x14ac:dyDescent="0.2">
      <c r="A255" s="22" t="s">
        <v>63</v>
      </c>
      <c r="B255" s="16" t="s">
        <v>312</v>
      </c>
      <c r="C255" s="22" t="s">
        <v>72</v>
      </c>
      <c r="D255" s="27">
        <v>0</v>
      </c>
      <c r="E255" s="20">
        <v>0</v>
      </c>
      <c r="F255" s="20">
        <v>1</v>
      </c>
      <c r="G255" s="20">
        <v>0</v>
      </c>
      <c r="H255" s="20">
        <v>0</v>
      </c>
      <c r="I255" s="20">
        <v>1</v>
      </c>
      <c r="J255" s="20">
        <v>1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0</v>
      </c>
      <c r="S255" s="20">
        <v>0</v>
      </c>
      <c r="T255" s="23"/>
      <c r="U255" s="24"/>
    </row>
    <row r="256" spans="1:21" x14ac:dyDescent="0.2">
      <c r="A256" s="22" t="s">
        <v>63</v>
      </c>
      <c r="B256" s="16" t="s">
        <v>312</v>
      </c>
      <c r="C256" s="22" t="s">
        <v>94</v>
      </c>
      <c r="D256" s="27">
        <v>0</v>
      </c>
      <c r="E256" s="20">
        <v>0</v>
      </c>
      <c r="F256" s="20">
        <v>1</v>
      </c>
      <c r="G256" s="20">
        <v>0</v>
      </c>
      <c r="H256" s="20">
        <v>0</v>
      </c>
      <c r="I256" s="20">
        <v>1</v>
      </c>
      <c r="J256" s="20">
        <v>1</v>
      </c>
      <c r="K256" s="20">
        <v>0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0</v>
      </c>
      <c r="S256" s="20">
        <v>0</v>
      </c>
      <c r="T256" s="23"/>
      <c r="U256" s="24"/>
    </row>
    <row r="257" spans="1:21" x14ac:dyDescent="0.2">
      <c r="A257" s="22" t="s">
        <v>63</v>
      </c>
      <c r="B257" s="16" t="s">
        <v>312</v>
      </c>
      <c r="C257" s="22" t="s">
        <v>159</v>
      </c>
      <c r="D257" s="27">
        <v>0</v>
      </c>
      <c r="E257" s="20">
        <v>0</v>
      </c>
      <c r="F257" s="20">
        <v>1</v>
      </c>
      <c r="G257" s="20">
        <v>0</v>
      </c>
      <c r="H257" s="20">
        <v>0</v>
      </c>
      <c r="I257" s="20">
        <v>1</v>
      </c>
      <c r="J257" s="20">
        <v>1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0</v>
      </c>
      <c r="S257" s="20">
        <v>0</v>
      </c>
      <c r="T257" s="23"/>
      <c r="U257" s="24"/>
    </row>
    <row r="258" spans="1:21" x14ac:dyDescent="0.2">
      <c r="A258" s="22" t="s">
        <v>63</v>
      </c>
      <c r="B258" s="16" t="s">
        <v>312</v>
      </c>
      <c r="C258" s="22" t="s">
        <v>156</v>
      </c>
      <c r="D258" s="28">
        <v>0</v>
      </c>
      <c r="E258" s="25">
        <v>0</v>
      </c>
      <c r="F258" s="25">
        <v>1</v>
      </c>
      <c r="G258" s="25">
        <v>0</v>
      </c>
      <c r="H258" s="25">
        <v>0</v>
      </c>
      <c r="I258" s="25">
        <v>1</v>
      </c>
      <c r="J258" s="25">
        <v>1</v>
      </c>
      <c r="K258" s="25">
        <v>0</v>
      </c>
      <c r="L258" s="25">
        <v>0</v>
      </c>
      <c r="M258" s="25">
        <v>0</v>
      </c>
      <c r="N258" s="25">
        <v>0</v>
      </c>
      <c r="O258" s="25">
        <v>0</v>
      </c>
      <c r="P258" s="25">
        <v>0</v>
      </c>
      <c r="Q258" s="25">
        <v>0</v>
      </c>
      <c r="R258" s="25">
        <v>0</v>
      </c>
      <c r="S258" s="25">
        <v>0</v>
      </c>
      <c r="T258" s="23"/>
      <c r="U258" s="24"/>
    </row>
    <row r="259" spans="1:21" x14ac:dyDescent="0.2">
      <c r="A259" s="22" t="s">
        <v>64</v>
      </c>
      <c r="B259" s="16" t="s">
        <v>312</v>
      </c>
      <c r="C259" s="22" t="s">
        <v>159</v>
      </c>
      <c r="D259" s="27">
        <v>0</v>
      </c>
      <c r="E259" s="20">
        <v>0</v>
      </c>
      <c r="F259" s="20">
        <v>0</v>
      </c>
      <c r="G259" s="20">
        <v>0</v>
      </c>
      <c r="H259" s="20">
        <v>0</v>
      </c>
      <c r="I259" s="20">
        <v>1</v>
      </c>
      <c r="J259" s="20">
        <v>1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1</v>
      </c>
      <c r="S259" s="20">
        <v>0</v>
      </c>
      <c r="T259" s="23" t="s">
        <v>65</v>
      </c>
      <c r="U259" s="24"/>
    </row>
    <row r="260" spans="1:21" x14ac:dyDescent="0.2">
      <c r="A260" s="22" t="s">
        <v>64</v>
      </c>
      <c r="B260" s="16" t="s">
        <v>312</v>
      </c>
      <c r="C260" s="22" t="s">
        <v>94</v>
      </c>
      <c r="D260" s="27">
        <v>0</v>
      </c>
      <c r="E260" s="20">
        <v>0</v>
      </c>
      <c r="F260" s="20">
        <v>0</v>
      </c>
      <c r="G260" s="20">
        <v>0</v>
      </c>
      <c r="H260" s="20">
        <v>0</v>
      </c>
      <c r="I260" s="20">
        <v>1</v>
      </c>
      <c r="J260" s="20">
        <v>1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v>1</v>
      </c>
      <c r="S260" s="20">
        <v>0</v>
      </c>
      <c r="T260" s="23" t="s">
        <v>65</v>
      </c>
      <c r="U260" s="24"/>
    </row>
    <row r="261" spans="1:21" x14ac:dyDescent="0.2">
      <c r="A261" s="22" t="s">
        <v>64</v>
      </c>
      <c r="B261" s="16" t="s">
        <v>312</v>
      </c>
      <c r="C261" s="22" t="s">
        <v>17</v>
      </c>
      <c r="D261" s="27">
        <v>0</v>
      </c>
      <c r="E261" s="20">
        <v>0</v>
      </c>
      <c r="F261" s="20">
        <v>0</v>
      </c>
      <c r="G261" s="20">
        <v>0</v>
      </c>
      <c r="H261" s="20">
        <v>0</v>
      </c>
      <c r="I261" s="20">
        <v>1</v>
      </c>
      <c r="J261" s="20">
        <v>1</v>
      </c>
      <c r="K261" s="20">
        <v>0</v>
      </c>
      <c r="L261" s="20">
        <v>0</v>
      </c>
      <c r="M261" s="20">
        <v>0</v>
      </c>
      <c r="N261" s="20">
        <v>0</v>
      </c>
      <c r="O261" s="20">
        <v>0</v>
      </c>
      <c r="P261" s="20">
        <v>0</v>
      </c>
      <c r="Q261" s="20">
        <v>0</v>
      </c>
      <c r="R261" s="20">
        <v>1</v>
      </c>
      <c r="S261" s="20">
        <v>0</v>
      </c>
      <c r="T261" s="23" t="s">
        <v>65</v>
      </c>
      <c r="U261" s="24"/>
    </row>
    <row r="262" spans="1:21" x14ac:dyDescent="0.2">
      <c r="A262" s="22" t="s">
        <v>64</v>
      </c>
      <c r="B262" s="16" t="s">
        <v>312</v>
      </c>
      <c r="C262" s="22" t="s">
        <v>81</v>
      </c>
      <c r="D262" s="27">
        <v>0</v>
      </c>
      <c r="E262" s="20">
        <v>0</v>
      </c>
      <c r="F262" s="20">
        <v>0</v>
      </c>
      <c r="G262" s="20">
        <v>0</v>
      </c>
      <c r="H262" s="20">
        <v>0</v>
      </c>
      <c r="I262" s="20">
        <v>1</v>
      </c>
      <c r="J262" s="20">
        <v>1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v>1</v>
      </c>
      <c r="S262" s="20">
        <v>0</v>
      </c>
      <c r="T262" s="23" t="s">
        <v>65</v>
      </c>
      <c r="U262" s="24"/>
    </row>
    <row r="263" spans="1:21" x14ac:dyDescent="0.2">
      <c r="A263" s="22" t="s">
        <v>64</v>
      </c>
      <c r="B263" s="16" t="s">
        <v>312</v>
      </c>
      <c r="C263" s="22" t="s">
        <v>72</v>
      </c>
      <c r="D263" s="27">
        <v>0</v>
      </c>
      <c r="E263" s="20">
        <v>0</v>
      </c>
      <c r="F263" s="20">
        <v>0</v>
      </c>
      <c r="G263" s="20">
        <v>0</v>
      </c>
      <c r="H263" s="20">
        <v>0</v>
      </c>
      <c r="I263" s="20">
        <v>1</v>
      </c>
      <c r="J263" s="20">
        <v>1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v>1</v>
      </c>
      <c r="S263" s="20">
        <v>0</v>
      </c>
      <c r="T263" s="23" t="s">
        <v>65</v>
      </c>
      <c r="U263" s="24"/>
    </row>
    <row r="264" spans="1:21" x14ac:dyDescent="0.2">
      <c r="A264" s="22" t="s">
        <v>64</v>
      </c>
      <c r="B264" s="16" t="s">
        <v>312</v>
      </c>
      <c r="C264" s="22" t="s">
        <v>156</v>
      </c>
      <c r="D264" s="27">
        <v>0</v>
      </c>
      <c r="E264" s="20">
        <v>0</v>
      </c>
      <c r="F264" s="20">
        <v>0</v>
      </c>
      <c r="G264" s="20">
        <v>0</v>
      </c>
      <c r="H264" s="20">
        <v>0</v>
      </c>
      <c r="I264" s="20">
        <v>1</v>
      </c>
      <c r="J264" s="20">
        <v>1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v>1</v>
      </c>
      <c r="S264" s="20">
        <v>0</v>
      </c>
      <c r="T264" s="23" t="s">
        <v>65</v>
      </c>
      <c r="U264" s="24"/>
    </row>
    <row r="265" spans="1:21" x14ac:dyDescent="0.2">
      <c r="A265" s="22" t="s">
        <v>137</v>
      </c>
      <c r="B265" s="16" t="s">
        <v>314</v>
      </c>
      <c r="C265" s="22" t="s">
        <v>130</v>
      </c>
      <c r="D265" s="27">
        <v>0</v>
      </c>
      <c r="E265" s="20">
        <v>0</v>
      </c>
      <c r="F265" s="20">
        <v>0</v>
      </c>
      <c r="G265" s="20">
        <v>1</v>
      </c>
      <c r="H265" s="20">
        <v>0</v>
      </c>
      <c r="I265" s="20">
        <v>0</v>
      </c>
      <c r="J265" s="20">
        <v>1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v>0</v>
      </c>
      <c r="S265" s="20">
        <v>1</v>
      </c>
      <c r="T265" s="23"/>
      <c r="U265" s="24"/>
    </row>
    <row r="266" spans="1:21" x14ac:dyDescent="0.2">
      <c r="A266" s="22" t="s">
        <v>137</v>
      </c>
      <c r="B266" s="16" t="s">
        <v>314</v>
      </c>
      <c r="C266" s="22" t="s">
        <v>139</v>
      </c>
      <c r="D266" s="27">
        <v>0</v>
      </c>
      <c r="E266" s="20">
        <v>0</v>
      </c>
      <c r="F266" s="20">
        <v>0</v>
      </c>
      <c r="G266" s="20">
        <v>1</v>
      </c>
      <c r="H266" s="20">
        <v>0</v>
      </c>
      <c r="I266" s="20">
        <v>0</v>
      </c>
      <c r="J266" s="20">
        <v>1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0</v>
      </c>
      <c r="S266" s="20">
        <v>1</v>
      </c>
      <c r="T266" s="23"/>
      <c r="U266" s="24"/>
    </row>
    <row r="267" spans="1:21" x14ac:dyDescent="0.2">
      <c r="A267" s="22" t="s">
        <v>63</v>
      </c>
      <c r="B267" s="16" t="s">
        <v>311</v>
      </c>
      <c r="C267" s="22" t="s">
        <v>144</v>
      </c>
      <c r="D267" s="27">
        <v>0</v>
      </c>
      <c r="E267" s="20">
        <v>0</v>
      </c>
      <c r="F267" s="20">
        <v>1</v>
      </c>
      <c r="G267" s="20">
        <v>0</v>
      </c>
      <c r="H267" s="20">
        <v>0</v>
      </c>
      <c r="I267" s="20">
        <v>1</v>
      </c>
      <c r="J267" s="20">
        <v>1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0</v>
      </c>
      <c r="S267" s="20">
        <v>0</v>
      </c>
      <c r="T267" s="23"/>
      <c r="U267" s="24"/>
    </row>
    <row r="268" spans="1:21" x14ac:dyDescent="0.2">
      <c r="A268" s="22" t="s">
        <v>64</v>
      </c>
      <c r="B268" s="16" t="s">
        <v>311</v>
      </c>
      <c r="C268" s="22" t="s">
        <v>144</v>
      </c>
      <c r="D268" s="27">
        <v>0</v>
      </c>
      <c r="E268" s="20">
        <v>0</v>
      </c>
      <c r="F268" s="20">
        <v>0</v>
      </c>
      <c r="G268" s="20">
        <v>0</v>
      </c>
      <c r="H268" s="20">
        <v>0</v>
      </c>
      <c r="I268" s="20">
        <v>1</v>
      </c>
      <c r="J268" s="20">
        <v>1</v>
      </c>
      <c r="K268" s="20">
        <v>0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1</v>
      </c>
      <c r="S268" s="20">
        <v>0</v>
      </c>
      <c r="T268" s="23" t="s">
        <v>65</v>
      </c>
      <c r="U268" s="24"/>
    </row>
    <row r="269" spans="1:21" x14ac:dyDescent="0.2">
      <c r="A269" s="22" t="s">
        <v>63</v>
      </c>
      <c r="B269" s="16" t="s">
        <v>313</v>
      </c>
      <c r="C269" s="22" t="s">
        <v>94</v>
      </c>
      <c r="D269" s="27">
        <v>0</v>
      </c>
      <c r="E269" s="20">
        <v>0</v>
      </c>
      <c r="F269" s="20">
        <v>1</v>
      </c>
      <c r="G269" s="20">
        <v>0</v>
      </c>
      <c r="H269" s="20">
        <v>0</v>
      </c>
      <c r="I269" s="20">
        <v>1</v>
      </c>
      <c r="J269" s="20">
        <v>1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v>0</v>
      </c>
      <c r="S269" s="20">
        <v>0</v>
      </c>
      <c r="T269" s="23"/>
      <c r="U269" s="24"/>
    </row>
    <row r="270" spans="1:21" x14ac:dyDescent="0.2">
      <c r="A270" s="22" t="s">
        <v>116</v>
      </c>
      <c r="B270" s="16" t="s">
        <v>309</v>
      </c>
      <c r="C270" s="22" t="s">
        <v>139</v>
      </c>
      <c r="D270" s="28">
        <v>0</v>
      </c>
      <c r="E270" s="25">
        <v>0</v>
      </c>
      <c r="F270" s="25">
        <v>0</v>
      </c>
      <c r="G270" s="25">
        <v>1</v>
      </c>
      <c r="H270" s="25">
        <v>0</v>
      </c>
      <c r="I270" s="25">
        <v>0</v>
      </c>
      <c r="J270" s="25">
        <v>1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>
        <v>1</v>
      </c>
      <c r="T270" s="23"/>
      <c r="U270" s="24"/>
    </row>
    <row r="271" spans="1:21" x14ac:dyDescent="0.2">
      <c r="A271" s="22" t="s">
        <v>116</v>
      </c>
      <c r="B271" s="16" t="s">
        <v>309</v>
      </c>
      <c r="C271" s="22" t="s">
        <v>130</v>
      </c>
      <c r="D271" s="28">
        <v>0</v>
      </c>
      <c r="E271" s="25">
        <v>0</v>
      </c>
      <c r="F271" s="25">
        <v>0</v>
      </c>
      <c r="G271" s="25">
        <v>1</v>
      </c>
      <c r="H271" s="25">
        <v>0</v>
      </c>
      <c r="I271" s="25">
        <v>0</v>
      </c>
      <c r="J271" s="25">
        <v>1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>
        <v>1</v>
      </c>
      <c r="T271" s="23"/>
      <c r="U271" s="24"/>
    </row>
    <row r="272" spans="1:21" x14ac:dyDescent="0.2">
      <c r="A272" s="22" t="s">
        <v>116</v>
      </c>
      <c r="B272" s="16" t="s">
        <v>309</v>
      </c>
      <c r="C272" s="22" t="s">
        <v>120</v>
      </c>
      <c r="D272" s="27">
        <v>0</v>
      </c>
      <c r="E272" s="20">
        <v>0</v>
      </c>
      <c r="F272" s="20">
        <v>0</v>
      </c>
      <c r="G272" s="20">
        <v>1</v>
      </c>
      <c r="H272" s="20">
        <v>0</v>
      </c>
      <c r="I272" s="20">
        <v>0</v>
      </c>
      <c r="J272" s="20">
        <v>1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v>0</v>
      </c>
      <c r="S272" s="20">
        <v>1</v>
      </c>
      <c r="T272" s="23"/>
      <c r="U272" s="24"/>
    </row>
    <row r="273" spans="1:21" x14ac:dyDescent="0.2">
      <c r="A273" s="22" t="s">
        <v>117</v>
      </c>
      <c r="B273" s="16" t="s">
        <v>309</v>
      </c>
      <c r="C273" s="22" t="s">
        <v>120</v>
      </c>
      <c r="D273" s="27">
        <v>0</v>
      </c>
      <c r="E273" s="20">
        <v>0</v>
      </c>
      <c r="F273" s="20">
        <v>0</v>
      </c>
      <c r="G273" s="20">
        <v>1</v>
      </c>
      <c r="H273" s="20">
        <v>0</v>
      </c>
      <c r="I273" s="20">
        <v>0</v>
      </c>
      <c r="J273" s="20">
        <v>1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0</v>
      </c>
      <c r="S273" s="20">
        <v>1</v>
      </c>
      <c r="T273" s="23" t="s">
        <v>118</v>
      </c>
      <c r="U273" s="24"/>
    </row>
    <row r="274" spans="1:21" x14ac:dyDescent="0.2">
      <c r="A274" s="22" t="s">
        <v>117</v>
      </c>
      <c r="B274" s="16" t="s">
        <v>309</v>
      </c>
      <c r="C274" s="22" t="s">
        <v>130</v>
      </c>
      <c r="D274" s="27">
        <v>0</v>
      </c>
      <c r="E274" s="20">
        <v>0</v>
      </c>
      <c r="F274" s="20">
        <v>0</v>
      </c>
      <c r="G274" s="20">
        <v>1</v>
      </c>
      <c r="H274" s="20">
        <v>0</v>
      </c>
      <c r="I274" s="20">
        <v>0</v>
      </c>
      <c r="J274" s="20">
        <v>1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0</v>
      </c>
      <c r="S274" s="20">
        <v>1</v>
      </c>
      <c r="T274" s="23" t="s">
        <v>118</v>
      </c>
      <c r="U274" s="24"/>
    </row>
    <row r="275" spans="1:21" x14ac:dyDescent="0.2">
      <c r="A275" s="22" t="s">
        <v>117</v>
      </c>
      <c r="B275" s="16" t="s">
        <v>309</v>
      </c>
      <c r="C275" s="22" t="s">
        <v>139</v>
      </c>
      <c r="D275" s="27">
        <v>0</v>
      </c>
      <c r="E275" s="20">
        <v>0</v>
      </c>
      <c r="F275" s="20">
        <v>0</v>
      </c>
      <c r="G275" s="20">
        <v>1</v>
      </c>
      <c r="H275" s="20">
        <v>0</v>
      </c>
      <c r="I275" s="20">
        <v>0</v>
      </c>
      <c r="J275" s="20">
        <v>1</v>
      </c>
      <c r="K275" s="20">
        <v>0</v>
      </c>
      <c r="L275" s="20">
        <v>0</v>
      </c>
      <c r="M275" s="20">
        <v>0</v>
      </c>
      <c r="N275" s="20">
        <v>0</v>
      </c>
      <c r="O275" s="20">
        <v>0</v>
      </c>
      <c r="P275" s="20">
        <v>0</v>
      </c>
      <c r="Q275" s="20">
        <v>0</v>
      </c>
      <c r="R275" s="20">
        <v>0</v>
      </c>
      <c r="S275" s="20">
        <v>1</v>
      </c>
      <c r="T275" s="23" t="s">
        <v>118</v>
      </c>
      <c r="U275" s="24"/>
    </row>
    <row r="276" spans="1:21" x14ac:dyDescent="0.2">
      <c r="A276" s="22" t="s">
        <v>116</v>
      </c>
      <c r="B276" s="16" t="s">
        <v>310</v>
      </c>
      <c r="C276" s="22" t="s">
        <v>94</v>
      </c>
      <c r="D276" s="27">
        <v>0</v>
      </c>
      <c r="E276" s="20">
        <v>0</v>
      </c>
      <c r="F276" s="20">
        <v>0</v>
      </c>
      <c r="G276" s="20">
        <v>1</v>
      </c>
      <c r="H276" s="20">
        <v>0</v>
      </c>
      <c r="I276" s="20">
        <v>0</v>
      </c>
      <c r="J276" s="20">
        <v>1</v>
      </c>
      <c r="K276" s="20">
        <v>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v>0</v>
      </c>
      <c r="S276" s="20">
        <v>1</v>
      </c>
      <c r="T276" s="23"/>
      <c r="U276" s="24"/>
    </row>
    <row r="277" spans="1:21" x14ac:dyDescent="0.2">
      <c r="A277" s="22" t="s">
        <v>117</v>
      </c>
      <c r="B277" s="16" t="s">
        <v>310</v>
      </c>
      <c r="C277" s="22" t="s">
        <v>94</v>
      </c>
      <c r="D277" s="27">
        <v>0</v>
      </c>
      <c r="E277" s="20">
        <v>0</v>
      </c>
      <c r="F277" s="20">
        <v>0</v>
      </c>
      <c r="G277" s="20">
        <v>1</v>
      </c>
      <c r="H277" s="20">
        <v>0</v>
      </c>
      <c r="I277" s="20">
        <v>0</v>
      </c>
      <c r="J277" s="20">
        <v>1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v>0</v>
      </c>
      <c r="S277" s="20">
        <v>1</v>
      </c>
      <c r="T277" s="23" t="s">
        <v>118</v>
      </c>
      <c r="U277" s="24"/>
    </row>
    <row r="278" spans="1:21" x14ac:dyDescent="0.2">
      <c r="A278" s="22" t="s">
        <v>90</v>
      </c>
      <c r="B278" s="16" t="s">
        <v>315</v>
      </c>
      <c r="C278" s="22" t="s">
        <v>156</v>
      </c>
      <c r="D278" s="28">
        <v>0</v>
      </c>
      <c r="E278" s="25">
        <v>0</v>
      </c>
      <c r="F278" s="25">
        <v>1</v>
      </c>
      <c r="G278" s="25">
        <v>1</v>
      </c>
      <c r="H278" s="25">
        <v>0</v>
      </c>
      <c r="I278" s="25">
        <v>1</v>
      </c>
      <c r="J278" s="25">
        <v>1</v>
      </c>
      <c r="K278" s="25">
        <v>0</v>
      </c>
      <c r="L278" s="25">
        <v>0</v>
      </c>
      <c r="M278" s="25">
        <v>0</v>
      </c>
      <c r="N278" s="25">
        <v>0</v>
      </c>
      <c r="O278" s="25">
        <v>1</v>
      </c>
      <c r="P278" s="25">
        <v>1</v>
      </c>
      <c r="Q278" s="25">
        <v>0</v>
      </c>
      <c r="R278" s="25">
        <v>1</v>
      </c>
      <c r="S278" s="25">
        <v>0</v>
      </c>
      <c r="T278" s="23"/>
      <c r="U278" s="24"/>
    </row>
    <row r="279" spans="1:21" x14ac:dyDescent="0.2">
      <c r="A279" s="22" t="s">
        <v>90</v>
      </c>
      <c r="B279" s="16" t="s">
        <v>315</v>
      </c>
      <c r="C279" s="22" t="s">
        <v>159</v>
      </c>
      <c r="D279" s="28">
        <v>0</v>
      </c>
      <c r="E279" s="25">
        <v>0</v>
      </c>
      <c r="F279" s="25">
        <v>1</v>
      </c>
      <c r="G279" s="25">
        <v>1</v>
      </c>
      <c r="H279" s="25">
        <v>0</v>
      </c>
      <c r="I279" s="25">
        <v>1</v>
      </c>
      <c r="J279" s="25">
        <v>1</v>
      </c>
      <c r="K279" s="25">
        <v>0</v>
      </c>
      <c r="L279" s="25">
        <v>0</v>
      </c>
      <c r="M279" s="25">
        <v>0</v>
      </c>
      <c r="N279" s="25">
        <v>0</v>
      </c>
      <c r="O279" s="25">
        <v>1</v>
      </c>
      <c r="P279" s="25">
        <v>1</v>
      </c>
      <c r="Q279" s="25">
        <v>0</v>
      </c>
      <c r="R279" s="25">
        <v>1</v>
      </c>
      <c r="S279" s="25">
        <v>0</v>
      </c>
      <c r="T279" s="23"/>
      <c r="U279" s="24"/>
    </row>
    <row r="280" spans="1:21" x14ac:dyDescent="0.2">
      <c r="A280" s="22" t="s">
        <v>90</v>
      </c>
      <c r="B280" s="16" t="s">
        <v>315</v>
      </c>
      <c r="C280" s="22" t="s">
        <v>81</v>
      </c>
      <c r="D280" s="27">
        <v>0</v>
      </c>
      <c r="E280" s="20">
        <v>0</v>
      </c>
      <c r="F280" s="20">
        <v>1</v>
      </c>
      <c r="G280" s="20">
        <v>1</v>
      </c>
      <c r="H280" s="20">
        <v>0</v>
      </c>
      <c r="I280" s="20">
        <v>1</v>
      </c>
      <c r="J280" s="20">
        <v>1</v>
      </c>
      <c r="K280" s="20">
        <v>0</v>
      </c>
      <c r="L280" s="20">
        <v>0</v>
      </c>
      <c r="M280" s="20">
        <v>0</v>
      </c>
      <c r="N280" s="20">
        <v>0</v>
      </c>
      <c r="O280" s="20">
        <v>1</v>
      </c>
      <c r="P280" s="20">
        <v>1</v>
      </c>
      <c r="Q280" s="20">
        <v>0</v>
      </c>
      <c r="R280" s="20">
        <v>1</v>
      </c>
      <c r="S280" s="20">
        <v>0</v>
      </c>
      <c r="T280" s="23"/>
      <c r="U280" s="24"/>
    </row>
    <row r="281" spans="1:21" x14ac:dyDescent="0.2">
      <c r="A281" s="22" t="s">
        <v>90</v>
      </c>
      <c r="B281" s="16" t="s">
        <v>315</v>
      </c>
      <c r="C281" s="22" t="s">
        <v>144</v>
      </c>
      <c r="D281" s="27">
        <v>0</v>
      </c>
      <c r="E281" s="20">
        <v>0</v>
      </c>
      <c r="F281" s="20">
        <v>1</v>
      </c>
      <c r="G281" s="20">
        <v>1</v>
      </c>
      <c r="H281" s="20">
        <v>0</v>
      </c>
      <c r="I281" s="20">
        <v>1</v>
      </c>
      <c r="J281" s="20">
        <v>1</v>
      </c>
      <c r="K281" s="20">
        <v>0</v>
      </c>
      <c r="L281" s="20">
        <v>0</v>
      </c>
      <c r="M281" s="20">
        <v>0</v>
      </c>
      <c r="N281" s="20">
        <v>0</v>
      </c>
      <c r="O281" s="20">
        <v>1</v>
      </c>
      <c r="P281" s="20">
        <v>1</v>
      </c>
      <c r="Q281" s="20">
        <v>0</v>
      </c>
      <c r="R281" s="20">
        <v>1</v>
      </c>
      <c r="S281" s="20">
        <v>0</v>
      </c>
      <c r="T281" s="23"/>
      <c r="U281" s="24"/>
    </row>
    <row r="282" spans="1:21" x14ac:dyDescent="0.2">
      <c r="A282" s="22" t="s">
        <v>90</v>
      </c>
      <c r="B282" s="16" t="s">
        <v>315</v>
      </c>
      <c r="C282" s="22" t="s">
        <v>120</v>
      </c>
      <c r="D282" s="27">
        <v>0</v>
      </c>
      <c r="E282" s="20">
        <v>0</v>
      </c>
      <c r="F282" s="20">
        <v>1</v>
      </c>
      <c r="G282" s="20">
        <v>1</v>
      </c>
      <c r="H282" s="20">
        <v>0</v>
      </c>
      <c r="I282" s="20">
        <v>1</v>
      </c>
      <c r="J282" s="20">
        <v>1</v>
      </c>
      <c r="K282" s="20">
        <v>0</v>
      </c>
      <c r="L282" s="20">
        <v>0</v>
      </c>
      <c r="M282" s="20">
        <v>0</v>
      </c>
      <c r="N282" s="20">
        <v>0</v>
      </c>
      <c r="O282" s="20">
        <v>1</v>
      </c>
      <c r="P282" s="20">
        <v>1</v>
      </c>
      <c r="Q282" s="20">
        <v>0</v>
      </c>
      <c r="R282" s="20">
        <v>1</v>
      </c>
      <c r="S282" s="20">
        <v>0</v>
      </c>
      <c r="T282" s="23"/>
      <c r="U282" s="24"/>
    </row>
    <row r="283" spans="1:21" x14ac:dyDescent="0.2">
      <c r="A283" s="22" t="s">
        <v>90</v>
      </c>
      <c r="B283" s="16" t="s">
        <v>315</v>
      </c>
      <c r="C283" s="22" t="s">
        <v>94</v>
      </c>
      <c r="D283" s="27">
        <v>0</v>
      </c>
      <c r="E283" s="20">
        <v>0</v>
      </c>
      <c r="F283" s="20">
        <v>1</v>
      </c>
      <c r="G283" s="20">
        <v>1</v>
      </c>
      <c r="H283" s="20">
        <v>0</v>
      </c>
      <c r="I283" s="20">
        <v>1</v>
      </c>
      <c r="J283" s="20">
        <v>1</v>
      </c>
      <c r="K283" s="20">
        <v>0</v>
      </c>
      <c r="L283" s="20">
        <v>0</v>
      </c>
      <c r="M283" s="20">
        <v>0</v>
      </c>
      <c r="N283" s="20">
        <v>0</v>
      </c>
      <c r="O283" s="20">
        <v>1</v>
      </c>
      <c r="P283" s="20">
        <v>1</v>
      </c>
      <c r="Q283" s="20">
        <v>0</v>
      </c>
      <c r="R283" s="20">
        <v>1</v>
      </c>
      <c r="S283" s="20">
        <v>0</v>
      </c>
      <c r="T283" s="23"/>
      <c r="U283" s="24"/>
    </row>
    <row r="284" spans="1:21" x14ac:dyDescent="0.2">
      <c r="A284" s="22" t="s">
        <v>189</v>
      </c>
      <c r="B284" s="16" t="s">
        <v>316</v>
      </c>
      <c r="C284" s="22" t="s">
        <v>156</v>
      </c>
      <c r="D284" s="27">
        <v>0</v>
      </c>
      <c r="E284" s="20">
        <v>1</v>
      </c>
      <c r="F284" s="20">
        <v>1</v>
      </c>
      <c r="G284" s="20">
        <v>0</v>
      </c>
      <c r="H284" s="20">
        <v>0</v>
      </c>
      <c r="I284" s="20">
        <v>1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v>0</v>
      </c>
      <c r="S284" s="20">
        <v>0</v>
      </c>
      <c r="T284" s="23"/>
      <c r="U284" s="24"/>
    </row>
    <row r="285" spans="1:21" x14ac:dyDescent="0.2">
      <c r="A285" s="22" t="s">
        <v>190</v>
      </c>
      <c r="B285" s="16" t="s">
        <v>316</v>
      </c>
      <c r="C285" s="22" t="s">
        <v>156</v>
      </c>
      <c r="D285" s="27">
        <v>0</v>
      </c>
      <c r="E285" s="20">
        <v>1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>
        <v>0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v>0</v>
      </c>
      <c r="S285" s="20">
        <v>0</v>
      </c>
      <c r="T285" s="23"/>
      <c r="U285" s="24"/>
    </row>
    <row r="286" spans="1:21" x14ac:dyDescent="0.2">
      <c r="A286" s="22" t="s">
        <v>128</v>
      </c>
      <c r="B286" s="16" t="s">
        <v>317</v>
      </c>
      <c r="C286" s="22" t="s">
        <v>120</v>
      </c>
      <c r="D286" s="27">
        <v>0</v>
      </c>
      <c r="E286" s="20">
        <v>0</v>
      </c>
      <c r="F286" s="20">
        <v>1</v>
      </c>
      <c r="G286" s="20">
        <v>1</v>
      </c>
      <c r="H286" s="20">
        <v>0</v>
      </c>
      <c r="I286" s="20">
        <v>1</v>
      </c>
      <c r="J286" s="20">
        <v>1</v>
      </c>
      <c r="K286" s="20">
        <v>1</v>
      </c>
      <c r="L286" s="20">
        <v>0</v>
      </c>
      <c r="M286" s="20">
        <v>0</v>
      </c>
      <c r="N286" s="20">
        <v>0</v>
      </c>
      <c r="O286" s="20">
        <v>1</v>
      </c>
      <c r="P286" s="20">
        <v>0</v>
      </c>
      <c r="Q286" s="20">
        <v>0</v>
      </c>
      <c r="R286" s="20">
        <v>0</v>
      </c>
      <c r="S286" s="20">
        <v>1</v>
      </c>
      <c r="T286" s="23" t="s">
        <v>129</v>
      </c>
      <c r="U286" s="24"/>
    </row>
    <row r="287" spans="1:21" x14ac:dyDescent="0.2">
      <c r="A287" s="22" t="s">
        <v>28</v>
      </c>
      <c r="B287" s="16" t="s">
        <v>318</v>
      </c>
      <c r="C287" s="22" t="s">
        <v>94</v>
      </c>
      <c r="D287" s="28">
        <v>0</v>
      </c>
      <c r="E287" s="25">
        <v>1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5">
        <v>0</v>
      </c>
      <c r="M287" s="25">
        <v>0</v>
      </c>
      <c r="N287" s="25">
        <v>0</v>
      </c>
      <c r="O287" s="25">
        <v>0</v>
      </c>
      <c r="P287" s="25">
        <v>0</v>
      </c>
      <c r="Q287" s="25">
        <v>0</v>
      </c>
      <c r="R287" s="25">
        <v>0</v>
      </c>
      <c r="S287" s="25">
        <v>0</v>
      </c>
      <c r="T287" s="23"/>
      <c r="U287" s="24"/>
    </row>
    <row r="288" spans="1:21" x14ac:dyDescent="0.2">
      <c r="A288" s="22" t="s">
        <v>28</v>
      </c>
      <c r="B288" s="16" t="s">
        <v>318</v>
      </c>
      <c r="C288" s="22" t="s">
        <v>159</v>
      </c>
      <c r="D288" s="27">
        <v>0</v>
      </c>
      <c r="E288" s="20">
        <v>1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v>0</v>
      </c>
      <c r="S288" s="20">
        <v>0</v>
      </c>
      <c r="T288" s="23"/>
      <c r="U288" s="24"/>
    </row>
    <row r="289" spans="1:21" x14ac:dyDescent="0.2">
      <c r="A289" s="22" t="s">
        <v>28</v>
      </c>
      <c r="B289" s="16" t="s">
        <v>318</v>
      </c>
      <c r="C289" s="22" t="s">
        <v>17</v>
      </c>
      <c r="D289" s="28">
        <v>0</v>
      </c>
      <c r="E289" s="25">
        <v>1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25">
        <v>0</v>
      </c>
      <c r="M289" s="25">
        <v>0</v>
      </c>
      <c r="N289" s="25">
        <v>0</v>
      </c>
      <c r="O289" s="25">
        <v>0</v>
      </c>
      <c r="P289" s="25">
        <v>0</v>
      </c>
      <c r="Q289" s="25">
        <v>0</v>
      </c>
      <c r="R289" s="25">
        <v>0</v>
      </c>
      <c r="S289" s="25">
        <v>0</v>
      </c>
      <c r="T289" s="23"/>
      <c r="U289" s="24"/>
    </row>
    <row r="290" spans="1:21" x14ac:dyDescent="0.2">
      <c r="A290" s="22" t="s">
        <v>28</v>
      </c>
      <c r="B290" s="16" t="s">
        <v>318</v>
      </c>
      <c r="C290" s="22" t="s">
        <v>156</v>
      </c>
      <c r="D290" s="27">
        <v>0</v>
      </c>
      <c r="E290" s="20">
        <v>1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v>0</v>
      </c>
      <c r="S290" s="20">
        <v>0</v>
      </c>
      <c r="T290" s="23"/>
      <c r="U290" s="24"/>
    </row>
    <row r="291" spans="1:21" x14ac:dyDescent="0.2">
      <c r="A291" s="22" t="s">
        <v>28</v>
      </c>
      <c r="B291" s="16" t="s">
        <v>318</v>
      </c>
      <c r="C291" s="22" t="s">
        <v>81</v>
      </c>
      <c r="D291" s="27">
        <v>0</v>
      </c>
      <c r="E291" s="20">
        <v>1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v>0</v>
      </c>
      <c r="S291" s="20">
        <v>0</v>
      </c>
      <c r="T291" s="23"/>
      <c r="U291" s="24"/>
    </row>
    <row r="292" spans="1:21" x14ac:dyDescent="0.2">
      <c r="A292" s="22" t="s">
        <v>162</v>
      </c>
      <c r="B292" s="16" t="s">
        <v>320</v>
      </c>
      <c r="C292" s="22" t="s">
        <v>144</v>
      </c>
      <c r="D292" s="27">
        <v>0</v>
      </c>
      <c r="E292" s="20">
        <v>0</v>
      </c>
      <c r="F292" s="20">
        <v>1</v>
      </c>
      <c r="G292" s="20">
        <v>0</v>
      </c>
      <c r="H292" s="20">
        <v>0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v>1</v>
      </c>
      <c r="S292" s="20">
        <v>0</v>
      </c>
      <c r="T292" s="23"/>
      <c r="U292" s="24"/>
    </row>
    <row r="293" spans="1:21" x14ac:dyDescent="0.2">
      <c r="A293" s="22" t="s">
        <v>162</v>
      </c>
      <c r="B293" s="16" t="s">
        <v>319</v>
      </c>
      <c r="C293" s="22" t="s">
        <v>156</v>
      </c>
      <c r="D293" s="27">
        <v>0</v>
      </c>
      <c r="E293" s="20">
        <v>0</v>
      </c>
      <c r="F293" s="20">
        <v>1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0</v>
      </c>
      <c r="P293" s="20">
        <v>0</v>
      </c>
      <c r="Q293" s="20">
        <v>0</v>
      </c>
      <c r="R293" s="20">
        <v>1</v>
      </c>
      <c r="S293" s="20">
        <v>0</v>
      </c>
      <c r="T293" s="23"/>
      <c r="U293" s="24"/>
    </row>
    <row r="294" spans="1:21" x14ac:dyDescent="0.2">
      <c r="A294" s="22" t="s">
        <v>196</v>
      </c>
      <c r="B294" s="16" t="s">
        <v>321</v>
      </c>
      <c r="C294" s="22" t="s">
        <v>159</v>
      </c>
      <c r="D294" s="20">
        <v>1</v>
      </c>
      <c r="E294" s="20">
        <v>1</v>
      </c>
      <c r="F294" s="20">
        <v>1</v>
      </c>
      <c r="G294" s="20">
        <v>0</v>
      </c>
      <c r="H294" s="20">
        <v>1</v>
      </c>
      <c r="I294" s="20">
        <v>0</v>
      </c>
      <c r="J294" s="20">
        <v>0</v>
      </c>
      <c r="K294" s="20">
        <v>0</v>
      </c>
      <c r="L294" s="20">
        <v>1</v>
      </c>
      <c r="M294" s="20">
        <v>1</v>
      </c>
      <c r="N294" s="20">
        <v>0</v>
      </c>
      <c r="O294" s="20">
        <v>1</v>
      </c>
      <c r="P294" s="20">
        <v>0</v>
      </c>
      <c r="Q294" s="20">
        <v>1</v>
      </c>
      <c r="R294" s="20">
        <v>1</v>
      </c>
      <c r="S294" s="20">
        <v>0</v>
      </c>
      <c r="T294" s="23"/>
      <c r="U294" s="24"/>
    </row>
    <row r="295" spans="1:21" x14ac:dyDescent="0.2">
      <c r="A295" s="22" t="s">
        <v>196</v>
      </c>
      <c r="B295" s="16" t="s">
        <v>321</v>
      </c>
      <c r="C295" s="22" t="s">
        <v>156</v>
      </c>
      <c r="D295" s="20">
        <v>1</v>
      </c>
      <c r="E295" s="20">
        <v>1</v>
      </c>
      <c r="F295" s="20">
        <v>1</v>
      </c>
      <c r="G295" s="20">
        <v>0</v>
      </c>
      <c r="H295" s="20">
        <v>1</v>
      </c>
      <c r="I295" s="20">
        <v>0</v>
      </c>
      <c r="J295" s="20">
        <v>0</v>
      </c>
      <c r="K295" s="20">
        <v>0</v>
      </c>
      <c r="L295" s="20">
        <v>1</v>
      </c>
      <c r="M295" s="20">
        <v>1</v>
      </c>
      <c r="N295" s="20">
        <v>0</v>
      </c>
      <c r="O295" s="20">
        <v>1</v>
      </c>
      <c r="P295" s="20">
        <v>0</v>
      </c>
      <c r="Q295" s="20">
        <v>1</v>
      </c>
      <c r="R295" s="20">
        <v>1</v>
      </c>
      <c r="S295" s="20">
        <v>0</v>
      </c>
      <c r="T295" s="23"/>
      <c r="U295" s="24"/>
    </row>
    <row r="296" spans="1:21" x14ac:dyDescent="0.2">
      <c r="A296" s="22" t="s">
        <v>113</v>
      </c>
      <c r="B296" s="16" t="s">
        <v>322</v>
      </c>
      <c r="C296" s="22" t="s">
        <v>94</v>
      </c>
      <c r="D296" s="27">
        <v>0</v>
      </c>
      <c r="E296" s="20">
        <v>0</v>
      </c>
      <c r="F296" s="20">
        <v>1</v>
      </c>
      <c r="G296" s="20">
        <v>0</v>
      </c>
      <c r="H296" s="20">
        <v>0</v>
      </c>
      <c r="I296" s="20">
        <v>1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v>0</v>
      </c>
      <c r="S296" s="20">
        <v>0</v>
      </c>
      <c r="T296" s="23"/>
      <c r="U296" s="24"/>
    </row>
    <row r="297" spans="1:21" x14ac:dyDescent="0.2">
      <c r="A297" s="22" t="s">
        <v>113</v>
      </c>
      <c r="B297" s="16" t="s">
        <v>322</v>
      </c>
      <c r="C297" s="22" t="s">
        <v>139</v>
      </c>
      <c r="D297" s="28">
        <v>0</v>
      </c>
      <c r="E297" s="25">
        <v>0</v>
      </c>
      <c r="F297" s="25">
        <v>1</v>
      </c>
      <c r="G297" s="25">
        <v>0</v>
      </c>
      <c r="H297" s="25">
        <v>0</v>
      </c>
      <c r="I297" s="25">
        <v>1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>
        <v>0</v>
      </c>
      <c r="T297" s="23"/>
      <c r="U297" s="24"/>
    </row>
    <row r="298" spans="1:21" x14ac:dyDescent="0.2">
      <c r="A298" s="22" t="s">
        <v>112</v>
      </c>
      <c r="B298" s="16" t="s">
        <v>322</v>
      </c>
      <c r="C298" s="22" t="s">
        <v>139</v>
      </c>
      <c r="D298" s="27">
        <v>0</v>
      </c>
      <c r="E298" s="20">
        <v>0</v>
      </c>
      <c r="F298" s="20">
        <v>1</v>
      </c>
      <c r="G298" s="20">
        <v>1</v>
      </c>
      <c r="H298" s="20">
        <v>0</v>
      </c>
      <c r="I298" s="20">
        <v>1</v>
      </c>
      <c r="J298" s="20">
        <v>1</v>
      </c>
      <c r="K298" s="20">
        <v>0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v>0</v>
      </c>
      <c r="S298" s="20">
        <v>0</v>
      </c>
      <c r="T298" s="23"/>
      <c r="U298" s="24"/>
    </row>
    <row r="299" spans="1:21" x14ac:dyDescent="0.2">
      <c r="A299" s="22" t="s">
        <v>112</v>
      </c>
      <c r="B299" s="16" t="s">
        <v>322</v>
      </c>
      <c r="C299" s="22" t="s">
        <v>94</v>
      </c>
      <c r="D299" s="28">
        <v>0</v>
      </c>
      <c r="E299" s="25">
        <v>0</v>
      </c>
      <c r="F299" s="25">
        <v>1</v>
      </c>
      <c r="G299" s="25">
        <v>1</v>
      </c>
      <c r="H299" s="25">
        <v>0</v>
      </c>
      <c r="I299" s="25">
        <v>1</v>
      </c>
      <c r="J299" s="25">
        <v>1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>
        <v>0</v>
      </c>
      <c r="T299" s="23"/>
      <c r="U299" s="24"/>
    </row>
    <row r="300" spans="1:21" x14ac:dyDescent="0.2">
      <c r="A300" s="22" t="s">
        <v>114</v>
      </c>
      <c r="B300" s="16" t="s">
        <v>322</v>
      </c>
      <c r="C300" s="22" t="s">
        <v>139</v>
      </c>
      <c r="D300" s="27">
        <v>0</v>
      </c>
      <c r="E300" s="20">
        <v>0</v>
      </c>
      <c r="F300" s="20">
        <v>0</v>
      </c>
      <c r="G300" s="20">
        <v>0</v>
      </c>
      <c r="H300" s="20">
        <v>0</v>
      </c>
      <c r="I300" s="20">
        <v>0</v>
      </c>
      <c r="J300" s="20">
        <v>1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v>0</v>
      </c>
      <c r="S300" s="20">
        <v>0</v>
      </c>
      <c r="T300" s="23" t="s">
        <v>115</v>
      </c>
      <c r="U300" s="24"/>
    </row>
    <row r="301" spans="1:21" x14ac:dyDescent="0.2">
      <c r="A301" s="22" t="s">
        <v>114</v>
      </c>
      <c r="B301" s="16" t="s">
        <v>322</v>
      </c>
      <c r="C301" s="22" t="s">
        <v>94</v>
      </c>
      <c r="D301" s="27">
        <v>0</v>
      </c>
      <c r="E301" s="20">
        <v>0</v>
      </c>
      <c r="F301" s="20">
        <v>0</v>
      </c>
      <c r="G301" s="20">
        <v>0</v>
      </c>
      <c r="H301" s="20">
        <v>0</v>
      </c>
      <c r="I301" s="20">
        <v>0</v>
      </c>
      <c r="J301" s="20">
        <v>1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v>0</v>
      </c>
      <c r="S301" s="20">
        <v>0</v>
      </c>
      <c r="T301" s="23" t="s">
        <v>115</v>
      </c>
      <c r="U301" s="24"/>
    </row>
    <row r="302" spans="1:21" x14ac:dyDescent="0.2">
      <c r="A302" s="22" t="s">
        <v>91</v>
      </c>
      <c r="B302" s="16" t="s">
        <v>323</v>
      </c>
      <c r="C302" s="22" t="s">
        <v>81</v>
      </c>
      <c r="D302" s="28">
        <v>0</v>
      </c>
      <c r="E302" s="25">
        <v>0</v>
      </c>
      <c r="F302" s="25">
        <v>1</v>
      </c>
      <c r="G302" s="25">
        <v>1</v>
      </c>
      <c r="H302" s="25">
        <v>0</v>
      </c>
      <c r="I302" s="25">
        <v>1</v>
      </c>
      <c r="J302" s="25">
        <v>1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>
        <v>1</v>
      </c>
      <c r="T302" s="23" t="s">
        <v>430</v>
      </c>
      <c r="U302" s="24"/>
    </row>
    <row r="303" spans="1:21" x14ac:dyDescent="0.2">
      <c r="A303" s="22" t="s">
        <v>91</v>
      </c>
      <c r="B303" s="16" t="s">
        <v>323</v>
      </c>
      <c r="C303" s="22" t="s">
        <v>94</v>
      </c>
      <c r="D303" s="27">
        <v>0</v>
      </c>
      <c r="E303" s="20">
        <v>0</v>
      </c>
      <c r="F303" s="20">
        <v>1</v>
      </c>
      <c r="G303" s="20">
        <v>1</v>
      </c>
      <c r="H303" s="20">
        <v>0</v>
      </c>
      <c r="I303" s="20">
        <v>1</v>
      </c>
      <c r="J303" s="20">
        <v>1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v>0</v>
      </c>
      <c r="S303" s="20">
        <v>1</v>
      </c>
      <c r="T303" s="23" t="s">
        <v>430</v>
      </c>
      <c r="U303" s="24"/>
    </row>
    <row r="304" spans="1:21" x14ac:dyDescent="0.2">
      <c r="A304" s="22" t="s">
        <v>69</v>
      </c>
      <c r="B304" s="16" t="s">
        <v>324</v>
      </c>
      <c r="C304" s="22" t="s">
        <v>17</v>
      </c>
      <c r="D304" s="27">
        <v>0</v>
      </c>
      <c r="E304" s="20">
        <v>1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>
        <v>1</v>
      </c>
      <c r="M304" s="20">
        <v>1</v>
      </c>
      <c r="N304" s="20">
        <v>0</v>
      </c>
      <c r="O304" s="20">
        <v>0</v>
      </c>
      <c r="P304" s="20">
        <v>0</v>
      </c>
      <c r="Q304" s="20">
        <v>0</v>
      </c>
      <c r="R304" s="20">
        <v>0</v>
      </c>
      <c r="S304" s="20">
        <v>0</v>
      </c>
      <c r="T304" s="23"/>
      <c r="U304" s="24"/>
    </row>
    <row r="305" spans="1:21" x14ac:dyDescent="0.2">
      <c r="A305" s="22" t="s">
        <v>69</v>
      </c>
      <c r="B305" s="16" t="s">
        <v>324</v>
      </c>
      <c r="C305" s="22" t="s">
        <v>156</v>
      </c>
      <c r="D305" s="27">
        <v>0</v>
      </c>
      <c r="E305" s="20">
        <v>1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20">
        <v>1</v>
      </c>
      <c r="M305" s="20">
        <v>1</v>
      </c>
      <c r="N305" s="20">
        <v>0</v>
      </c>
      <c r="O305" s="20">
        <v>0</v>
      </c>
      <c r="P305" s="20">
        <v>0</v>
      </c>
      <c r="Q305" s="20">
        <v>0</v>
      </c>
      <c r="R305" s="20">
        <v>0</v>
      </c>
      <c r="S305" s="20">
        <v>0</v>
      </c>
      <c r="T305" s="23"/>
      <c r="U305" s="24"/>
    </row>
    <row r="306" spans="1:21" x14ac:dyDescent="0.2">
      <c r="A306" s="22" t="s">
        <v>69</v>
      </c>
      <c r="B306" s="16" t="s">
        <v>324</v>
      </c>
      <c r="C306" s="22" t="s">
        <v>94</v>
      </c>
      <c r="D306" s="27">
        <v>0</v>
      </c>
      <c r="E306" s="20">
        <v>1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20">
        <v>1</v>
      </c>
      <c r="M306" s="20">
        <v>1</v>
      </c>
      <c r="N306" s="20">
        <v>0</v>
      </c>
      <c r="O306" s="20">
        <v>0</v>
      </c>
      <c r="P306" s="20">
        <v>0</v>
      </c>
      <c r="Q306" s="20">
        <v>0</v>
      </c>
      <c r="R306" s="20">
        <v>0</v>
      </c>
      <c r="S306" s="20">
        <v>0</v>
      </c>
      <c r="T306" s="23"/>
      <c r="U306" s="24"/>
    </row>
    <row r="307" spans="1:21" x14ac:dyDescent="0.2">
      <c r="A307" s="22" t="s">
        <v>69</v>
      </c>
      <c r="B307" s="16" t="s">
        <v>324</v>
      </c>
      <c r="C307" s="22" t="s">
        <v>81</v>
      </c>
      <c r="D307" s="27">
        <v>0</v>
      </c>
      <c r="E307" s="20">
        <v>1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1</v>
      </c>
      <c r="M307" s="20">
        <v>1</v>
      </c>
      <c r="N307" s="20">
        <v>0</v>
      </c>
      <c r="O307" s="20">
        <v>0</v>
      </c>
      <c r="P307" s="20">
        <v>0</v>
      </c>
      <c r="Q307" s="20">
        <v>0</v>
      </c>
      <c r="R307" s="20">
        <v>0</v>
      </c>
      <c r="S307" s="20">
        <v>0</v>
      </c>
      <c r="T307" s="23"/>
      <c r="U307" s="24"/>
    </row>
    <row r="308" spans="1:21" x14ac:dyDescent="0.2">
      <c r="A308" s="22" t="s">
        <v>69</v>
      </c>
      <c r="B308" s="16" t="s">
        <v>324</v>
      </c>
      <c r="C308" s="22" t="s">
        <v>144</v>
      </c>
      <c r="D308" s="28">
        <v>0</v>
      </c>
      <c r="E308" s="25">
        <v>1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1</v>
      </c>
      <c r="M308" s="25">
        <v>1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>
        <v>0</v>
      </c>
      <c r="T308" s="23"/>
      <c r="U308" s="24"/>
    </row>
    <row r="309" spans="1:21" x14ac:dyDescent="0.2">
      <c r="A309" s="22" t="s">
        <v>69</v>
      </c>
      <c r="B309" s="16" t="s">
        <v>324</v>
      </c>
      <c r="C309" s="22" t="s">
        <v>72</v>
      </c>
      <c r="D309" s="27">
        <v>0</v>
      </c>
      <c r="E309" s="20">
        <v>1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20">
        <v>1</v>
      </c>
      <c r="M309" s="20">
        <v>1</v>
      </c>
      <c r="N309" s="20">
        <v>0</v>
      </c>
      <c r="O309" s="20">
        <v>0</v>
      </c>
      <c r="P309" s="20">
        <v>0</v>
      </c>
      <c r="Q309" s="20">
        <v>0</v>
      </c>
      <c r="R309" s="20">
        <v>0</v>
      </c>
      <c r="S309" s="20">
        <v>0</v>
      </c>
      <c r="T309" s="23"/>
      <c r="U309" s="24"/>
    </row>
    <row r="310" spans="1:21" x14ac:dyDescent="0.2">
      <c r="A310" s="22" t="s">
        <v>69</v>
      </c>
      <c r="B310" s="16" t="s">
        <v>324</v>
      </c>
      <c r="C310" s="22" t="s">
        <v>159</v>
      </c>
      <c r="D310" s="27">
        <v>0</v>
      </c>
      <c r="E310" s="20">
        <v>1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20">
        <v>1</v>
      </c>
      <c r="M310" s="20">
        <v>1</v>
      </c>
      <c r="N310" s="20">
        <v>0</v>
      </c>
      <c r="O310" s="20">
        <v>0</v>
      </c>
      <c r="P310" s="20">
        <v>0</v>
      </c>
      <c r="Q310" s="20">
        <v>0</v>
      </c>
      <c r="R310" s="20">
        <v>0</v>
      </c>
      <c r="S310" s="20">
        <v>0</v>
      </c>
      <c r="T310" s="23"/>
      <c r="U310" s="24"/>
    </row>
    <row r="311" spans="1:21" x14ac:dyDescent="0.2">
      <c r="A311" s="22" t="s">
        <v>61</v>
      </c>
      <c r="B311" s="16" t="s">
        <v>325</v>
      </c>
      <c r="C311" s="22" t="s">
        <v>81</v>
      </c>
      <c r="D311" s="27">
        <v>0</v>
      </c>
      <c r="E311" s="20">
        <v>0</v>
      </c>
      <c r="F311" s="20">
        <v>1</v>
      </c>
      <c r="G311" s="20">
        <v>1</v>
      </c>
      <c r="H311" s="20">
        <v>0</v>
      </c>
      <c r="I311" s="20">
        <v>1</v>
      </c>
      <c r="J311" s="20">
        <v>1</v>
      </c>
      <c r="K311" s="20">
        <v>0</v>
      </c>
      <c r="L311" s="20">
        <v>0</v>
      </c>
      <c r="M311" s="20">
        <v>0</v>
      </c>
      <c r="N311" s="20">
        <v>0</v>
      </c>
      <c r="O311" s="20">
        <v>1</v>
      </c>
      <c r="P311" s="20">
        <v>0</v>
      </c>
      <c r="Q311" s="20">
        <v>0</v>
      </c>
      <c r="R311" s="20">
        <v>0</v>
      </c>
      <c r="S311" s="20">
        <v>1</v>
      </c>
      <c r="T311" s="23" t="s">
        <v>62</v>
      </c>
      <c r="U311" s="24"/>
    </row>
    <row r="312" spans="1:21" x14ac:dyDescent="0.2">
      <c r="A312" s="22" t="s">
        <v>61</v>
      </c>
      <c r="B312" s="16" t="s">
        <v>325</v>
      </c>
      <c r="C312" s="22" t="s">
        <v>159</v>
      </c>
      <c r="D312" s="27">
        <v>0</v>
      </c>
      <c r="E312" s="20">
        <v>0</v>
      </c>
      <c r="F312" s="20">
        <v>1</v>
      </c>
      <c r="G312" s="20">
        <v>1</v>
      </c>
      <c r="H312" s="20">
        <v>0</v>
      </c>
      <c r="I312" s="20">
        <v>1</v>
      </c>
      <c r="J312" s="20">
        <v>1</v>
      </c>
      <c r="K312" s="20">
        <v>0</v>
      </c>
      <c r="L312" s="20">
        <v>0</v>
      </c>
      <c r="M312" s="20">
        <v>0</v>
      </c>
      <c r="N312" s="20">
        <v>0</v>
      </c>
      <c r="O312" s="20">
        <v>1</v>
      </c>
      <c r="P312" s="20">
        <v>0</v>
      </c>
      <c r="Q312" s="20">
        <v>0</v>
      </c>
      <c r="R312" s="20">
        <v>0</v>
      </c>
      <c r="S312" s="20">
        <v>1</v>
      </c>
      <c r="T312" s="23" t="s">
        <v>62</v>
      </c>
      <c r="U312" s="24"/>
    </row>
    <row r="313" spans="1:21" x14ac:dyDescent="0.2">
      <c r="A313" s="22" t="s">
        <v>61</v>
      </c>
      <c r="B313" s="16" t="s">
        <v>326</v>
      </c>
      <c r="C313" s="22" t="s">
        <v>139</v>
      </c>
      <c r="D313" s="27">
        <v>0</v>
      </c>
      <c r="E313" s="20">
        <v>0</v>
      </c>
      <c r="F313" s="20">
        <v>1</v>
      </c>
      <c r="G313" s="20">
        <v>1</v>
      </c>
      <c r="H313" s="20">
        <v>0</v>
      </c>
      <c r="I313" s="20">
        <v>1</v>
      </c>
      <c r="J313" s="20">
        <v>1</v>
      </c>
      <c r="K313" s="20">
        <v>0</v>
      </c>
      <c r="L313" s="20">
        <v>0</v>
      </c>
      <c r="M313" s="20">
        <v>0</v>
      </c>
      <c r="N313" s="20">
        <v>0</v>
      </c>
      <c r="O313" s="20">
        <v>1</v>
      </c>
      <c r="P313" s="20">
        <v>0</v>
      </c>
      <c r="Q313" s="20">
        <v>0</v>
      </c>
      <c r="R313" s="20">
        <v>0</v>
      </c>
      <c r="S313" s="20">
        <v>1</v>
      </c>
      <c r="T313" s="23" t="s">
        <v>62</v>
      </c>
      <c r="U313" s="24"/>
    </row>
    <row r="314" spans="1:21" x14ac:dyDescent="0.2">
      <c r="A314" s="22" t="s">
        <v>61</v>
      </c>
      <c r="B314" s="16" t="s">
        <v>327</v>
      </c>
      <c r="C314" s="22" t="s">
        <v>94</v>
      </c>
      <c r="D314" s="28">
        <v>0</v>
      </c>
      <c r="E314" s="25">
        <v>0</v>
      </c>
      <c r="F314" s="25">
        <v>1</v>
      </c>
      <c r="G314" s="25">
        <v>1</v>
      </c>
      <c r="H314" s="25">
        <v>0</v>
      </c>
      <c r="I314" s="25">
        <v>1</v>
      </c>
      <c r="J314" s="25">
        <v>1</v>
      </c>
      <c r="K314" s="25">
        <v>0</v>
      </c>
      <c r="L314" s="25">
        <v>0</v>
      </c>
      <c r="M314" s="25">
        <v>0</v>
      </c>
      <c r="N314" s="25">
        <v>0</v>
      </c>
      <c r="O314" s="25">
        <v>1</v>
      </c>
      <c r="P314" s="25">
        <v>0</v>
      </c>
      <c r="Q314" s="25">
        <v>0</v>
      </c>
      <c r="R314" s="25">
        <v>0</v>
      </c>
      <c r="S314" s="25">
        <v>1</v>
      </c>
      <c r="T314" s="23" t="s">
        <v>62</v>
      </c>
      <c r="U314" s="24"/>
    </row>
    <row r="315" spans="1:21" x14ac:dyDescent="0.2">
      <c r="A315" s="22" t="s">
        <v>61</v>
      </c>
      <c r="B315" s="16" t="s">
        <v>327</v>
      </c>
      <c r="C315" s="22" t="s">
        <v>17</v>
      </c>
      <c r="D315" s="27">
        <v>0</v>
      </c>
      <c r="E315" s="20">
        <v>0</v>
      </c>
      <c r="F315" s="20">
        <v>1</v>
      </c>
      <c r="G315" s="20">
        <v>1</v>
      </c>
      <c r="H315" s="20">
        <v>0</v>
      </c>
      <c r="I315" s="20">
        <v>1</v>
      </c>
      <c r="J315" s="20">
        <v>1</v>
      </c>
      <c r="K315" s="20">
        <v>0</v>
      </c>
      <c r="L315" s="20">
        <v>0</v>
      </c>
      <c r="M315" s="20">
        <v>0</v>
      </c>
      <c r="N315" s="20">
        <v>0</v>
      </c>
      <c r="O315" s="20">
        <v>1</v>
      </c>
      <c r="P315" s="20">
        <v>0</v>
      </c>
      <c r="Q315" s="20">
        <v>0</v>
      </c>
      <c r="R315" s="20">
        <v>0</v>
      </c>
      <c r="S315" s="20">
        <v>1</v>
      </c>
      <c r="T315" s="23" t="s">
        <v>62</v>
      </c>
      <c r="U315" s="24"/>
    </row>
    <row r="316" spans="1:21" x14ac:dyDescent="0.2">
      <c r="A316" s="22" t="s">
        <v>61</v>
      </c>
      <c r="B316" s="16" t="s">
        <v>327</v>
      </c>
      <c r="C316" s="22" t="s">
        <v>120</v>
      </c>
      <c r="D316" s="27">
        <v>0</v>
      </c>
      <c r="E316" s="20">
        <v>0</v>
      </c>
      <c r="F316" s="20">
        <v>1</v>
      </c>
      <c r="G316" s="20">
        <v>1</v>
      </c>
      <c r="H316" s="20">
        <v>0</v>
      </c>
      <c r="I316" s="20">
        <v>1</v>
      </c>
      <c r="J316" s="20">
        <v>1</v>
      </c>
      <c r="K316" s="20">
        <v>0</v>
      </c>
      <c r="L316" s="20">
        <v>0</v>
      </c>
      <c r="M316" s="20">
        <v>0</v>
      </c>
      <c r="N316" s="20">
        <v>0</v>
      </c>
      <c r="O316" s="20">
        <v>1</v>
      </c>
      <c r="P316" s="20">
        <v>0</v>
      </c>
      <c r="Q316" s="20">
        <v>0</v>
      </c>
      <c r="R316" s="20">
        <v>0</v>
      </c>
      <c r="S316" s="20">
        <v>1</v>
      </c>
      <c r="T316" s="23" t="s">
        <v>62</v>
      </c>
      <c r="U316" s="24"/>
    </row>
    <row r="317" spans="1:21" x14ac:dyDescent="0.2">
      <c r="A317" s="22" t="s">
        <v>140</v>
      </c>
      <c r="B317" s="16" t="s">
        <v>328</v>
      </c>
      <c r="C317" s="22" t="s">
        <v>139</v>
      </c>
      <c r="D317" s="27">
        <v>0</v>
      </c>
      <c r="E317" s="20">
        <v>0</v>
      </c>
      <c r="F317" s="20">
        <v>1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v>0</v>
      </c>
      <c r="S317" s="20">
        <v>0</v>
      </c>
      <c r="T317" s="23"/>
      <c r="U317" s="24"/>
    </row>
    <row r="318" spans="1:21" x14ac:dyDescent="0.2">
      <c r="A318" s="22" t="s">
        <v>147</v>
      </c>
      <c r="B318" s="16" t="s">
        <v>329</v>
      </c>
      <c r="C318" s="22" t="s">
        <v>144</v>
      </c>
      <c r="D318" s="28">
        <v>0</v>
      </c>
      <c r="E318" s="25">
        <v>0</v>
      </c>
      <c r="F318" s="25">
        <v>1</v>
      </c>
      <c r="G318" s="25">
        <v>0</v>
      </c>
      <c r="H318" s="25">
        <v>1</v>
      </c>
      <c r="I318" s="25">
        <v>1</v>
      </c>
      <c r="J318" s="25">
        <v>0</v>
      </c>
      <c r="K318" s="25">
        <v>0</v>
      </c>
      <c r="L318" s="25">
        <v>0</v>
      </c>
      <c r="M318" s="25">
        <v>0</v>
      </c>
      <c r="N318" s="25">
        <v>0</v>
      </c>
      <c r="O318" s="25">
        <v>0</v>
      </c>
      <c r="P318" s="25">
        <v>0</v>
      </c>
      <c r="Q318" s="25">
        <v>0</v>
      </c>
      <c r="R318" s="25">
        <v>0</v>
      </c>
      <c r="S318" s="25">
        <v>0</v>
      </c>
      <c r="T318" s="23" t="s">
        <v>427</v>
      </c>
      <c r="U318" s="24"/>
    </row>
    <row r="319" spans="1:21" x14ac:dyDescent="0.2">
      <c r="A319" s="22" t="s">
        <v>176</v>
      </c>
      <c r="B319" s="16" t="s">
        <v>329</v>
      </c>
      <c r="C319" s="22" t="s">
        <v>144</v>
      </c>
      <c r="D319" s="27">
        <v>0</v>
      </c>
      <c r="E319" s="20">
        <v>0</v>
      </c>
      <c r="F319" s="20">
        <v>1</v>
      </c>
      <c r="G319" s="20">
        <v>0</v>
      </c>
      <c r="H319" s="20">
        <v>0</v>
      </c>
      <c r="I319" s="20">
        <v>0</v>
      </c>
      <c r="J319" s="20">
        <v>0</v>
      </c>
      <c r="K319" s="20">
        <v>0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v>0</v>
      </c>
      <c r="S319" s="20">
        <v>0</v>
      </c>
      <c r="T319" s="23"/>
      <c r="U319" s="24"/>
    </row>
    <row r="320" spans="1:21" x14ac:dyDescent="0.2">
      <c r="A320" s="22" t="s">
        <v>176</v>
      </c>
      <c r="B320" s="16" t="s">
        <v>330</v>
      </c>
      <c r="C320" s="22" t="s">
        <v>159</v>
      </c>
      <c r="D320" s="27">
        <v>0</v>
      </c>
      <c r="E320" s="20">
        <v>0</v>
      </c>
      <c r="F320" s="20">
        <v>1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v>0</v>
      </c>
      <c r="S320" s="20">
        <v>0</v>
      </c>
      <c r="T320" s="23"/>
      <c r="U320" s="24"/>
    </row>
    <row r="321" spans="1:21" x14ac:dyDescent="0.2">
      <c r="A321" s="22" t="s">
        <v>125</v>
      </c>
      <c r="B321" s="16" t="s">
        <v>331</v>
      </c>
      <c r="C321" s="22" t="s">
        <v>120</v>
      </c>
      <c r="D321" s="27">
        <v>0</v>
      </c>
      <c r="E321" s="20">
        <v>0</v>
      </c>
      <c r="F321" s="20">
        <v>0</v>
      </c>
      <c r="G321" s="20">
        <v>0</v>
      </c>
      <c r="H321" s="20">
        <v>0</v>
      </c>
      <c r="I321" s="20">
        <v>1</v>
      </c>
      <c r="J321" s="20">
        <v>1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0</v>
      </c>
      <c r="S321" s="20">
        <v>0</v>
      </c>
      <c r="T321" s="23" t="s">
        <v>126</v>
      </c>
      <c r="U321" s="24"/>
    </row>
    <row r="322" spans="1:21" x14ac:dyDescent="0.2">
      <c r="A322" s="22" t="s">
        <v>26</v>
      </c>
      <c r="B322" s="16" t="s">
        <v>333</v>
      </c>
      <c r="C322" s="22" t="s">
        <v>72</v>
      </c>
      <c r="D322" s="27">
        <v>0</v>
      </c>
      <c r="E322" s="20">
        <v>1</v>
      </c>
      <c r="F322" s="20">
        <v>1</v>
      </c>
      <c r="G322" s="20">
        <v>1</v>
      </c>
      <c r="H322" s="20">
        <v>0</v>
      </c>
      <c r="I322" s="20">
        <v>1</v>
      </c>
      <c r="J322" s="20">
        <v>0</v>
      </c>
      <c r="K322" s="20">
        <v>0</v>
      </c>
      <c r="L322" s="20">
        <v>0</v>
      </c>
      <c r="M322" s="20">
        <v>1</v>
      </c>
      <c r="N322" s="20">
        <v>0</v>
      </c>
      <c r="O322" s="20">
        <v>0</v>
      </c>
      <c r="P322" s="20">
        <v>0</v>
      </c>
      <c r="Q322" s="20">
        <v>0</v>
      </c>
      <c r="R322" s="20">
        <v>0</v>
      </c>
      <c r="S322" s="20">
        <v>0</v>
      </c>
      <c r="T322" s="23" t="s">
        <v>429</v>
      </c>
      <c r="U322" s="24"/>
    </row>
    <row r="323" spans="1:21" x14ac:dyDescent="0.2">
      <c r="A323" s="22" t="s">
        <v>25</v>
      </c>
      <c r="B323" s="16" t="s">
        <v>333</v>
      </c>
      <c r="C323" s="22" t="s">
        <v>156</v>
      </c>
      <c r="D323" s="27">
        <v>0</v>
      </c>
      <c r="E323" s="20">
        <v>0</v>
      </c>
      <c r="F323" s="20">
        <v>0</v>
      </c>
      <c r="G323" s="20">
        <v>0</v>
      </c>
      <c r="H323" s="20">
        <v>0</v>
      </c>
      <c r="I323" s="20">
        <v>1</v>
      </c>
      <c r="J323" s="20">
        <v>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v>0</v>
      </c>
      <c r="S323" s="20">
        <v>0</v>
      </c>
      <c r="T323" s="23"/>
      <c r="U323" s="24"/>
    </row>
    <row r="324" spans="1:21" x14ac:dyDescent="0.2">
      <c r="A324" s="22" t="s">
        <v>26</v>
      </c>
      <c r="B324" s="16" t="s">
        <v>334</v>
      </c>
      <c r="C324" s="22" t="s">
        <v>94</v>
      </c>
      <c r="D324" s="27">
        <v>0</v>
      </c>
      <c r="E324" s="20">
        <v>1</v>
      </c>
      <c r="F324" s="20">
        <v>1</v>
      </c>
      <c r="G324" s="20">
        <v>1</v>
      </c>
      <c r="H324" s="20">
        <v>0</v>
      </c>
      <c r="I324" s="20">
        <v>1</v>
      </c>
      <c r="J324" s="20">
        <v>0</v>
      </c>
      <c r="K324" s="20">
        <v>0</v>
      </c>
      <c r="L324" s="20">
        <v>0</v>
      </c>
      <c r="M324" s="20">
        <v>1</v>
      </c>
      <c r="N324" s="20">
        <v>0</v>
      </c>
      <c r="O324" s="20">
        <v>0</v>
      </c>
      <c r="P324" s="20">
        <v>0</v>
      </c>
      <c r="Q324" s="20">
        <v>0</v>
      </c>
      <c r="R324" s="20">
        <v>0</v>
      </c>
      <c r="S324" s="20">
        <v>0</v>
      </c>
      <c r="T324" s="23" t="s">
        <v>429</v>
      </c>
      <c r="U324" s="24"/>
    </row>
    <row r="325" spans="1:21" x14ac:dyDescent="0.2">
      <c r="A325" s="22" t="s">
        <v>25</v>
      </c>
      <c r="B325" s="16" t="s">
        <v>334</v>
      </c>
      <c r="C325" s="22" t="s">
        <v>17</v>
      </c>
      <c r="D325" s="27">
        <v>0</v>
      </c>
      <c r="E325" s="20">
        <v>0</v>
      </c>
      <c r="F325" s="20">
        <v>0</v>
      </c>
      <c r="G325" s="20">
        <v>0</v>
      </c>
      <c r="H325" s="20">
        <v>0</v>
      </c>
      <c r="I325" s="20">
        <v>1</v>
      </c>
      <c r="J325" s="20">
        <v>0</v>
      </c>
      <c r="K325" s="20">
        <v>0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>
        <v>0</v>
      </c>
      <c r="S325" s="20">
        <v>0</v>
      </c>
      <c r="T325" s="23"/>
      <c r="U325" s="24"/>
    </row>
    <row r="326" spans="1:21" x14ac:dyDescent="0.2">
      <c r="A326" s="22" t="s">
        <v>25</v>
      </c>
      <c r="B326" s="16" t="s">
        <v>334</v>
      </c>
      <c r="C326" s="22" t="s">
        <v>144</v>
      </c>
      <c r="D326" s="27">
        <v>0</v>
      </c>
      <c r="E326" s="20">
        <v>0</v>
      </c>
      <c r="F326" s="20">
        <v>0</v>
      </c>
      <c r="G326" s="20">
        <v>0</v>
      </c>
      <c r="H326" s="20">
        <v>0</v>
      </c>
      <c r="I326" s="20">
        <v>1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0</v>
      </c>
      <c r="P326" s="20">
        <v>0</v>
      </c>
      <c r="Q326" s="20">
        <v>0</v>
      </c>
      <c r="R326" s="20">
        <v>0</v>
      </c>
      <c r="S326" s="20">
        <v>0</v>
      </c>
      <c r="T326" s="23"/>
      <c r="U326" s="24"/>
    </row>
    <row r="327" spans="1:21" x14ac:dyDescent="0.2">
      <c r="A327" s="22" t="s">
        <v>25</v>
      </c>
      <c r="B327" s="16" t="s">
        <v>334</v>
      </c>
      <c r="C327" s="22" t="s">
        <v>159</v>
      </c>
      <c r="D327" s="27">
        <v>0</v>
      </c>
      <c r="E327" s="20">
        <v>0</v>
      </c>
      <c r="F327" s="20">
        <v>0</v>
      </c>
      <c r="G327" s="20">
        <v>0</v>
      </c>
      <c r="H327" s="20">
        <v>0</v>
      </c>
      <c r="I327" s="20">
        <v>1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v>0</v>
      </c>
      <c r="S327" s="20">
        <v>0</v>
      </c>
      <c r="T327" s="23"/>
      <c r="U327" s="24"/>
    </row>
    <row r="328" spans="1:21" x14ac:dyDescent="0.2">
      <c r="A328" s="22" t="s">
        <v>26</v>
      </c>
      <c r="B328" s="16" t="s">
        <v>332</v>
      </c>
      <c r="C328" s="22" t="s">
        <v>17</v>
      </c>
      <c r="D328" s="27">
        <v>0</v>
      </c>
      <c r="E328" s="20">
        <v>1</v>
      </c>
      <c r="F328" s="20">
        <v>1</v>
      </c>
      <c r="G328" s="20">
        <v>1</v>
      </c>
      <c r="H328" s="20">
        <v>0</v>
      </c>
      <c r="I328" s="20">
        <v>1</v>
      </c>
      <c r="J328" s="20">
        <v>0</v>
      </c>
      <c r="K328" s="20">
        <v>0</v>
      </c>
      <c r="L328" s="20">
        <v>0</v>
      </c>
      <c r="M328" s="20">
        <v>1</v>
      </c>
      <c r="N328" s="20">
        <v>0</v>
      </c>
      <c r="O328" s="20">
        <v>0</v>
      </c>
      <c r="P328" s="20">
        <v>0</v>
      </c>
      <c r="Q328" s="20">
        <v>0</v>
      </c>
      <c r="R328" s="20">
        <v>0</v>
      </c>
      <c r="S328" s="20">
        <v>0</v>
      </c>
      <c r="T328" s="23" t="s">
        <v>429</v>
      </c>
      <c r="U328" s="24"/>
    </row>
    <row r="329" spans="1:21" x14ac:dyDescent="0.2">
      <c r="A329" s="22" t="s">
        <v>70</v>
      </c>
      <c r="B329" s="16" t="s">
        <v>335</v>
      </c>
      <c r="C329" s="22" t="s">
        <v>156</v>
      </c>
      <c r="D329" s="27">
        <v>0</v>
      </c>
      <c r="E329" s="20">
        <v>1</v>
      </c>
      <c r="F329" s="20">
        <v>1</v>
      </c>
      <c r="G329" s="20">
        <v>0</v>
      </c>
      <c r="H329" s="20">
        <v>1</v>
      </c>
      <c r="I329" s="20">
        <v>1</v>
      </c>
      <c r="J329" s="20">
        <v>0</v>
      </c>
      <c r="K329" s="20">
        <v>0</v>
      </c>
      <c r="L329" s="20">
        <v>1</v>
      </c>
      <c r="M329" s="20">
        <v>1</v>
      </c>
      <c r="N329" s="20">
        <v>1</v>
      </c>
      <c r="O329" s="20">
        <v>1</v>
      </c>
      <c r="P329" s="20">
        <v>0</v>
      </c>
      <c r="Q329" s="20">
        <v>1</v>
      </c>
      <c r="R329" s="20">
        <v>1</v>
      </c>
      <c r="S329" s="20">
        <v>0</v>
      </c>
      <c r="T329" s="23" t="s">
        <v>71</v>
      </c>
      <c r="U329" s="24"/>
    </row>
    <row r="330" spans="1:21" x14ac:dyDescent="0.2">
      <c r="A330" s="22" t="s">
        <v>70</v>
      </c>
      <c r="B330" s="16" t="s">
        <v>338</v>
      </c>
      <c r="C330" s="22" t="s">
        <v>17</v>
      </c>
      <c r="D330" s="27">
        <v>0</v>
      </c>
      <c r="E330" s="20">
        <v>1</v>
      </c>
      <c r="F330" s="20">
        <v>1</v>
      </c>
      <c r="G330" s="20">
        <v>0</v>
      </c>
      <c r="H330" s="20">
        <v>1</v>
      </c>
      <c r="I330" s="20">
        <v>1</v>
      </c>
      <c r="J330" s="20">
        <v>0</v>
      </c>
      <c r="K330" s="20">
        <v>0</v>
      </c>
      <c r="L330" s="20">
        <v>1</v>
      </c>
      <c r="M330" s="20">
        <v>1</v>
      </c>
      <c r="N330" s="20">
        <v>1</v>
      </c>
      <c r="O330" s="20">
        <v>1</v>
      </c>
      <c r="P330" s="20">
        <v>0</v>
      </c>
      <c r="Q330" s="20">
        <v>1</v>
      </c>
      <c r="R330" s="20">
        <v>1</v>
      </c>
      <c r="S330" s="20">
        <v>0</v>
      </c>
      <c r="T330" s="23" t="s">
        <v>71</v>
      </c>
      <c r="U330" s="24"/>
    </row>
    <row r="331" spans="1:21" x14ac:dyDescent="0.2">
      <c r="A331" s="22" t="s">
        <v>70</v>
      </c>
      <c r="B331" s="16" t="s">
        <v>337</v>
      </c>
      <c r="C331" s="22" t="s">
        <v>159</v>
      </c>
      <c r="D331" s="27">
        <v>0</v>
      </c>
      <c r="E331" s="20">
        <v>1</v>
      </c>
      <c r="F331" s="20">
        <v>1</v>
      </c>
      <c r="G331" s="20">
        <v>0</v>
      </c>
      <c r="H331" s="20">
        <v>1</v>
      </c>
      <c r="I331" s="20">
        <v>1</v>
      </c>
      <c r="J331" s="20">
        <v>0</v>
      </c>
      <c r="K331" s="20">
        <v>0</v>
      </c>
      <c r="L331" s="20">
        <v>1</v>
      </c>
      <c r="M331" s="20">
        <v>1</v>
      </c>
      <c r="N331" s="20">
        <v>1</v>
      </c>
      <c r="O331" s="20">
        <v>1</v>
      </c>
      <c r="P331" s="20">
        <v>0</v>
      </c>
      <c r="Q331" s="20">
        <v>1</v>
      </c>
      <c r="R331" s="20">
        <v>1</v>
      </c>
      <c r="S331" s="20">
        <v>0</v>
      </c>
      <c r="T331" s="23" t="s">
        <v>71</v>
      </c>
      <c r="U331" s="24"/>
    </row>
    <row r="332" spans="1:21" x14ac:dyDescent="0.2">
      <c r="A332" s="22" t="s">
        <v>70</v>
      </c>
      <c r="B332" s="16" t="s">
        <v>336</v>
      </c>
      <c r="C332" s="22" t="s">
        <v>144</v>
      </c>
      <c r="D332" s="28">
        <v>0</v>
      </c>
      <c r="E332" s="25">
        <v>1</v>
      </c>
      <c r="F332" s="25">
        <v>1</v>
      </c>
      <c r="G332" s="25">
        <v>0</v>
      </c>
      <c r="H332" s="25">
        <v>1</v>
      </c>
      <c r="I332" s="25">
        <v>1</v>
      </c>
      <c r="J332" s="25">
        <v>0</v>
      </c>
      <c r="K332" s="25">
        <v>0</v>
      </c>
      <c r="L332" s="25">
        <v>1</v>
      </c>
      <c r="M332" s="25">
        <v>1</v>
      </c>
      <c r="N332" s="25">
        <v>1</v>
      </c>
      <c r="O332" s="25">
        <v>1</v>
      </c>
      <c r="P332" s="25">
        <v>0</v>
      </c>
      <c r="Q332" s="25">
        <v>1</v>
      </c>
      <c r="R332" s="25">
        <v>1</v>
      </c>
      <c r="S332" s="25">
        <v>0</v>
      </c>
      <c r="T332" s="23" t="s">
        <v>71</v>
      </c>
      <c r="U332" s="24"/>
    </row>
    <row r="333" spans="1:21" x14ac:dyDescent="0.2">
      <c r="A333" s="22" t="s">
        <v>381</v>
      </c>
      <c r="B333" s="16" t="s">
        <v>382</v>
      </c>
      <c r="C333" s="22" t="s">
        <v>139</v>
      </c>
      <c r="D333" s="27">
        <v>0</v>
      </c>
      <c r="E333" s="20">
        <v>0</v>
      </c>
      <c r="F333" s="20">
        <v>1</v>
      </c>
      <c r="G333" s="20">
        <v>1</v>
      </c>
      <c r="H333" s="20">
        <v>0</v>
      </c>
      <c r="I333" s="20">
        <v>1</v>
      </c>
      <c r="J333" s="20">
        <v>1</v>
      </c>
      <c r="K333" s="20">
        <v>0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v>0</v>
      </c>
      <c r="S333" s="20">
        <v>1</v>
      </c>
      <c r="T333" s="23"/>
      <c r="U333" s="24"/>
    </row>
    <row r="334" spans="1:21" x14ac:dyDescent="0.2">
      <c r="A334" s="22" t="s">
        <v>381</v>
      </c>
      <c r="B334" s="16" t="s">
        <v>382</v>
      </c>
      <c r="C334" s="22" t="s">
        <v>120</v>
      </c>
      <c r="D334" s="27">
        <v>0</v>
      </c>
      <c r="E334" s="20">
        <v>0</v>
      </c>
      <c r="F334" s="20">
        <v>1</v>
      </c>
      <c r="G334" s="20">
        <v>1</v>
      </c>
      <c r="H334" s="20">
        <v>0</v>
      </c>
      <c r="I334" s="20">
        <v>1</v>
      </c>
      <c r="J334" s="20">
        <v>1</v>
      </c>
      <c r="K334" s="20">
        <v>0</v>
      </c>
      <c r="L334" s="20">
        <v>0</v>
      </c>
      <c r="M334" s="20">
        <v>0</v>
      </c>
      <c r="N334" s="20">
        <v>0</v>
      </c>
      <c r="O334" s="20">
        <v>0</v>
      </c>
      <c r="P334" s="20">
        <v>0</v>
      </c>
      <c r="Q334" s="20">
        <v>0</v>
      </c>
      <c r="R334" s="20">
        <v>0</v>
      </c>
      <c r="S334" s="20">
        <v>1</v>
      </c>
      <c r="T334" s="23"/>
      <c r="U334" s="24"/>
    </row>
    <row r="335" spans="1:21" x14ac:dyDescent="0.2">
      <c r="A335" s="22" t="s">
        <v>381</v>
      </c>
      <c r="B335" s="16" t="s">
        <v>382</v>
      </c>
      <c r="C335" s="22" t="s">
        <v>94</v>
      </c>
      <c r="D335" s="27">
        <v>0</v>
      </c>
      <c r="E335" s="20">
        <v>0</v>
      </c>
      <c r="F335" s="20">
        <v>1</v>
      </c>
      <c r="G335" s="20">
        <v>1</v>
      </c>
      <c r="H335" s="20">
        <v>0</v>
      </c>
      <c r="I335" s="20">
        <v>1</v>
      </c>
      <c r="J335" s="20">
        <v>1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v>0</v>
      </c>
      <c r="S335" s="20">
        <v>1</v>
      </c>
      <c r="T335" s="23"/>
      <c r="U335" s="24"/>
    </row>
    <row r="336" spans="1:21" x14ac:dyDescent="0.2">
      <c r="A336" s="22" t="s">
        <v>381</v>
      </c>
      <c r="B336" s="16" t="s">
        <v>382</v>
      </c>
      <c r="C336" s="22" t="s">
        <v>130</v>
      </c>
      <c r="D336" s="27">
        <v>0</v>
      </c>
      <c r="E336" s="20">
        <v>0</v>
      </c>
      <c r="F336" s="20">
        <v>1</v>
      </c>
      <c r="G336" s="20">
        <v>1</v>
      </c>
      <c r="H336" s="20">
        <v>0</v>
      </c>
      <c r="I336" s="20">
        <v>1</v>
      </c>
      <c r="J336" s="20">
        <v>1</v>
      </c>
      <c r="K336" s="20">
        <v>0</v>
      </c>
      <c r="L336" s="20">
        <v>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v>0</v>
      </c>
      <c r="S336" s="20">
        <v>1</v>
      </c>
      <c r="T336" s="23"/>
      <c r="U336" s="24"/>
    </row>
    <row r="337" spans="1:21" x14ac:dyDescent="0.2">
      <c r="A337" s="22" t="s">
        <v>199</v>
      </c>
      <c r="B337" s="16" t="s">
        <v>339</v>
      </c>
      <c r="C337" s="22" t="s">
        <v>159</v>
      </c>
      <c r="D337" s="27">
        <v>0</v>
      </c>
      <c r="E337" s="20">
        <v>0</v>
      </c>
      <c r="F337" s="20">
        <v>1</v>
      </c>
      <c r="G337" s="20">
        <v>1</v>
      </c>
      <c r="H337" s="20">
        <v>0</v>
      </c>
      <c r="I337" s="20">
        <v>1</v>
      </c>
      <c r="J337" s="20">
        <v>1</v>
      </c>
      <c r="K337" s="20">
        <v>1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v>0</v>
      </c>
      <c r="S337" s="20">
        <v>1</v>
      </c>
      <c r="T337" s="23" t="s">
        <v>352</v>
      </c>
      <c r="U337" s="24"/>
    </row>
    <row r="338" spans="1:21" x14ac:dyDescent="0.2">
      <c r="A338" s="22" t="s">
        <v>138</v>
      </c>
      <c r="B338" s="16" t="s">
        <v>343</v>
      </c>
      <c r="C338" s="22" t="s">
        <v>130</v>
      </c>
      <c r="D338" s="27">
        <v>0</v>
      </c>
      <c r="E338" s="20">
        <v>0</v>
      </c>
      <c r="F338" s="20">
        <v>1</v>
      </c>
      <c r="G338" s="20">
        <v>1</v>
      </c>
      <c r="H338" s="20">
        <v>0</v>
      </c>
      <c r="I338" s="20">
        <v>1</v>
      </c>
      <c r="J338" s="20">
        <v>1</v>
      </c>
      <c r="K338" s="20">
        <v>0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v>0</v>
      </c>
      <c r="S338" s="20">
        <v>0</v>
      </c>
      <c r="T338" s="23"/>
      <c r="U338" s="24"/>
    </row>
    <row r="339" spans="1:21" x14ac:dyDescent="0.2">
      <c r="A339" s="22" t="s">
        <v>93</v>
      </c>
      <c r="B339" s="16" t="s">
        <v>341</v>
      </c>
      <c r="C339" s="22" t="s">
        <v>156</v>
      </c>
      <c r="D339" s="27">
        <v>0</v>
      </c>
      <c r="E339" s="20">
        <v>0</v>
      </c>
      <c r="F339" s="20">
        <v>1</v>
      </c>
      <c r="G339" s="20">
        <v>1</v>
      </c>
      <c r="H339" s="20">
        <v>0</v>
      </c>
      <c r="I339" s="20">
        <v>1</v>
      </c>
      <c r="J339" s="20">
        <v>1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1</v>
      </c>
      <c r="S339" s="20">
        <v>1</v>
      </c>
      <c r="T339" s="23"/>
      <c r="U339" s="24"/>
    </row>
    <row r="340" spans="1:21" x14ac:dyDescent="0.2">
      <c r="A340" s="22" t="s">
        <v>148</v>
      </c>
      <c r="B340" s="16" t="s">
        <v>344</v>
      </c>
      <c r="C340" s="22" t="s">
        <v>144</v>
      </c>
      <c r="D340" s="27">
        <v>0</v>
      </c>
      <c r="E340" s="20">
        <v>1</v>
      </c>
      <c r="F340" s="20">
        <v>1</v>
      </c>
      <c r="G340" s="20">
        <v>0</v>
      </c>
      <c r="H340" s="20">
        <v>1</v>
      </c>
      <c r="I340" s="20">
        <v>1</v>
      </c>
      <c r="J340" s="20">
        <v>0</v>
      </c>
      <c r="K340" s="20">
        <v>0</v>
      </c>
      <c r="L340" s="20">
        <v>1</v>
      </c>
      <c r="M340" s="20">
        <v>1</v>
      </c>
      <c r="N340" s="20">
        <v>0</v>
      </c>
      <c r="O340" s="20">
        <v>1</v>
      </c>
      <c r="P340" s="20">
        <v>0</v>
      </c>
      <c r="Q340" s="20">
        <v>1</v>
      </c>
      <c r="R340" s="20">
        <v>1</v>
      </c>
      <c r="S340" s="20">
        <v>0</v>
      </c>
      <c r="T340" s="23" t="s">
        <v>149</v>
      </c>
      <c r="U340" s="24"/>
    </row>
    <row r="341" spans="1:21" x14ac:dyDescent="0.2">
      <c r="A341" s="22" t="s">
        <v>148</v>
      </c>
      <c r="B341" s="16" t="s">
        <v>344</v>
      </c>
      <c r="C341" s="22" t="s">
        <v>144</v>
      </c>
      <c r="D341" s="27">
        <v>0</v>
      </c>
      <c r="E341" s="20">
        <v>1</v>
      </c>
      <c r="F341" s="20">
        <v>1</v>
      </c>
      <c r="G341" s="20">
        <v>0</v>
      </c>
      <c r="H341" s="20">
        <v>1</v>
      </c>
      <c r="I341" s="20">
        <v>1</v>
      </c>
      <c r="J341" s="20">
        <v>0</v>
      </c>
      <c r="K341" s="20">
        <v>0</v>
      </c>
      <c r="L341" s="20">
        <v>1</v>
      </c>
      <c r="M341" s="20">
        <v>1</v>
      </c>
      <c r="N341" s="20">
        <v>0</v>
      </c>
      <c r="O341" s="20">
        <v>1</v>
      </c>
      <c r="P341" s="20">
        <v>0</v>
      </c>
      <c r="Q341" s="20">
        <v>1</v>
      </c>
      <c r="R341" s="20">
        <v>1</v>
      </c>
      <c r="S341" s="20">
        <v>0</v>
      </c>
      <c r="T341" s="23" t="s">
        <v>149</v>
      </c>
      <c r="U341" s="24"/>
    </row>
    <row r="342" spans="1:21" x14ac:dyDescent="0.2">
      <c r="A342" s="22" t="s">
        <v>183</v>
      </c>
      <c r="B342" s="16" t="s">
        <v>344</v>
      </c>
      <c r="C342" s="22" t="s">
        <v>156</v>
      </c>
      <c r="D342" s="27">
        <v>0</v>
      </c>
      <c r="E342" s="20">
        <v>0</v>
      </c>
      <c r="F342" s="20">
        <v>1</v>
      </c>
      <c r="G342" s="20">
        <v>0</v>
      </c>
      <c r="H342" s="20">
        <v>0</v>
      </c>
      <c r="I342" s="20">
        <v>1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v>0</v>
      </c>
      <c r="S342" s="20">
        <v>0</v>
      </c>
      <c r="T342" s="23"/>
      <c r="U342" s="24"/>
    </row>
    <row r="343" spans="1:21" x14ac:dyDescent="0.2">
      <c r="A343" s="22" t="s">
        <v>119</v>
      </c>
      <c r="B343" s="16" t="s">
        <v>345</v>
      </c>
      <c r="C343" s="22" t="s">
        <v>94</v>
      </c>
      <c r="D343" s="27">
        <v>0</v>
      </c>
      <c r="E343" s="20">
        <v>0</v>
      </c>
      <c r="F343" s="20">
        <v>1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v>0</v>
      </c>
      <c r="S343" s="20">
        <v>0</v>
      </c>
      <c r="T343" s="23"/>
      <c r="U343" s="24"/>
    </row>
    <row r="345" spans="1:21" ht="15.75" x14ac:dyDescent="0.25">
      <c r="A345" s="1"/>
      <c r="C345" s="1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0"/>
    </row>
    <row r="346" spans="1:21" ht="15.75" x14ac:dyDescent="0.25">
      <c r="A346" s="1"/>
      <c r="C346" s="1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0"/>
    </row>
    <row r="347" spans="1:21" ht="15.75" x14ac:dyDescent="0.25">
      <c r="A347" s="1"/>
      <c r="C347" s="1"/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0"/>
    </row>
    <row r="348" spans="1:21" ht="15.75" x14ac:dyDescent="0.25">
      <c r="A348" s="1"/>
      <c r="C348" s="1"/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0"/>
    </row>
    <row r="349" spans="1:21" ht="15.75" x14ac:dyDescent="0.25">
      <c r="A349" s="1"/>
      <c r="C349" s="1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</row>
    <row r="350" spans="1:21" ht="15.75" x14ac:dyDescent="0.25">
      <c r="A350" s="1"/>
      <c r="C350" s="1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</row>
    <row r="351" spans="1:21" ht="15.75" x14ac:dyDescent="0.25">
      <c r="A351" s="1"/>
      <c r="C351" s="1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</row>
    <row r="352" spans="1:21" ht="15.75" x14ac:dyDescent="0.25">
      <c r="A352" s="1"/>
      <c r="C352" s="1"/>
      <c r="D352" s="11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0"/>
    </row>
    <row r="353" spans="1:20" ht="15.75" x14ac:dyDescent="0.25">
      <c r="A353" s="1"/>
      <c r="C353" s="1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</row>
    <row r="354" spans="1:20" ht="15.75" x14ac:dyDescent="0.25">
      <c r="A354" s="1"/>
      <c r="C354" s="1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</row>
    <row r="355" spans="1:20" ht="15.75" x14ac:dyDescent="0.25">
      <c r="A355" s="1"/>
      <c r="C355" s="1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</row>
    <row r="356" spans="1:20" ht="15.75" x14ac:dyDescent="0.25">
      <c r="A356" s="1"/>
      <c r="C356" s="1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</row>
    <row r="357" spans="1:20" ht="15.75" x14ac:dyDescent="0.25">
      <c r="A357" s="1"/>
      <c r="C357" s="1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</row>
    <row r="358" spans="1:20" ht="15.75" x14ac:dyDescent="0.25">
      <c r="A358" s="1"/>
      <c r="C358" s="1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</row>
    <row r="359" spans="1:20" ht="15.75" x14ac:dyDescent="0.25">
      <c r="A359" s="1"/>
      <c r="C359" s="1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</row>
    <row r="360" spans="1:20" ht="15.75" x14ac:dyDescent="0.25">
      <c r="A360" s="1"/>
      <c r="C360" s="1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</row>
    <row r="361" spans="1:20" ht="15.75" x14ac:dyDescent="0.25">
      <c r="A361" s="1"/>
      <c r="C361" s="1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</row>
    <row r="362" spans="1:20" ht="15.75" x14ac:dyDescent="0.25">
      <c r="A362" s="1"/>
      <c r="C362" s="1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</row>
    <row r="363" spans="1:20" ht="15.75" x14ac:dyDescent="0.25">
      <c r="A363" s="1"/>
      <c r="C363" s="1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</row>
    <row r="364" spans="1:20" ht="15.75" x14ac:dyDescent="0.25">
      <c r="A364" s="1"/>
      <c r="C364" s="1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</row>
    <row r="365" spans="1:20" ht="15.75" x14ac:dyDescent="0.25">
      <c r="A365" s="1"/>
      <c r="C365" s="1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</row>
    <row r="366" spans="1:20" ht="15.75" x14ac:dyDescent="0.25">
      <c r="A366" s="1"/>
      <c r="C366" s="1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</row>
    <row r="367" spans="1:20" ht="15.75" x14ac:dyDescent="0.25">
      <c r="A367" s="1"/>
      <c r="C367" s="1"/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0"/>
    </row>
    <row r="368" spans="1:20" ht="15.75" x14ac:dyDescent="0.25">
      <c r="A368" s="1"/>
      <c r="C368" s="1"/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0"/>
    </row>
    <row r="369" spans="1:20" ht="15.75" x14ac:dyDescent="0.25">
      <c r="A369" s="1"/>
      <c r="C369" s="1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</row>
    <row r="370" spans="1:20" ht="15.75" x14ac:dyDescent="0.25">
      <c r="A370" s="1"/>
      <c r="C370" s="1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</row>
    <row r="371" spans="1:20" ht="15.75" x14ac:dyDescent="0.25">
      <c r="A371" s="1"/>
      <c r="C371" s="1"/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0"/>
    </row>
    <row r="372" spans="1:20" ht="15.75" x14ac:dyDescent="0.25">
      <c r="A372" s="1"/>
      <c r="C372" s="1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</row>
    <row r="373" spans="1:20" ht="15.75" x14ac:dyDescent="0.25">
      <c r="A373" s="1"/>
      <c r="C373" s="1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</row>
    <row r="374" spans="1:20" ht="15.75" x14ac:dyDescent="0.25">
      <c r="A374" s="1"/>
      <c r="C374" s="1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</row>
    <row r="375" spans="1:20" ht="15.75" x14ac:dyDescent="0.25">
      <c r="A375" s="1"/>
      <c r="C375" s="1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</row>
    <row r="376" spans="1:20" ht="15.75" x14ac:dyDescent="0.25">
      <c r="A376" s="1"/>
      <c r="C376" s="1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</row>
    <row r="377" spans="1:20" ht="15.75" x14ac:dyDescent="0.25">
      <c r="A377" s="1"/>
      <c r="C377" s="1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</row>
    <row r="378" spans="1:20" ht="15.75" x14ac:dyDescent="0.25">
      <c r="A378" s="1"/>
      <c r="C378" s="1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</row>
    <row r="379" spans="1:20" ht="15.75" x14ac:dyDescent="0.25">
      <c r="A379" s="1"/>
      <c r="C379" s="1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</row>
    <row r="380" spans="1:20" ht="15.75" x14ac:dyDescent="0.25">
      <c r="A380" s="1"/>
      <c r="C380" s="1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</row>
    <row r="381" spans="1:20" ht="15.75" x14ac:dyDescent="0.25">
      <c r="A381" s="1"/>
      <c r="C381" s="1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</row>
    <row r="382" spans="1:20" ht="15.75" x14ac:dyDescent="0.25">
      <c r="A382" s="1"/>
      <c r="C382" s="1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</row>
    <row r="383" spans="1:20" ht="15.75" x14ac:dyDescent="0.25">
      <c r="A383" s="1"/>
      <c r="C383" s="1"/>
      <c r="D383" s="11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0"/>
    </row>
    <row r="384" spans="1:20" ht="15.75" x14ac:dyDescent="0.25">
      <c r="A384" s="1"/>
      <c r="C384" s="1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</row>
    <row r="385" spans="1:20" ht="15.75" x14ac:dyDescent="0.25">
      <c r="A385" s="1"/>
      <c r="C385" s="1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</row>
    <row r="386" spans="1:20" ht="15.75" x14ac:dyDescent="0.25">
      <c r="A386" s="1"/>
      <c r="C386" s="1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</row>
    <row r="387" spans="1:20" ht="15.75" x14ac:dyDescent="0.25">
      <c r="A387" s="1"/>
      <c r="C387" s="1"/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0"/>
    </row>
    <row r="388" spans="1:20" ht="15.75" x14ac:dyDescent="0.25">
      <c r="A388" s="1"/>
      <c r="C388" s="1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</row>
    <row r="389" spans="1:20" ht="15.75" x14ac:dyDescent="0.25">
      <c r="A389" s="1"/>
      <c r="C389" s="1"/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0"/>
    </row>
    <row r="390" spans="1:20" ht="15.75" x14ac:dyDescent="0.25">
      <c r="A390" s="1"/>
      <c r="C390" s="1"/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0"/>
    </row>
    <row r="391" spans="1:20" ht="15.75" x14ac:dyDescent="0.25">
      <c r="A391" s="1"/>
      <c r="C391" s="1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</row>
    <row r="392" spans="1:20" ht="15.75" x14ac:dyDescent="0.25">
      <c r="A392" s="1"/>
      <c r="C392" s="1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</row>
    <row r="393" spans="1:20" ht="15.75" x14ac:dyDescent="0.25">
      <c r="A393" s="1"/>
      <c r="C393" s="1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0"/>
    </row>
    <row r="394" spans="1:20" ht="15.75" x14ac:dyDescent="0.25">
      <c r="A394" s="1"/>
      <c r="C394" s="1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</row>
    <row r="395" spans="1:20" ht="15.75" x14ac:dyDescent="0.25">
      <c r="A395" s="1"/>
      <c r="C395" s="1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</row>
    <row r="396" spans="1:20" ht="15.75" x14ac:dyDescent="0.25">
      <c r="A396" s="1"/>
      <c r="C396" s="1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</row>
    <row r="397" spans="1:20" ht="15.75" x14ac:dyDescent="0.25">
      <c r="A397" s="1"/>
      <c r="C397" s="1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</row>
    <row r="398" spans="1:20" ht="15.75" x14ac:dyDescent="0.25">
      <c r="A398" s="1"/>
      <c r="C398" s="1"/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0"/>
    </row>
    <row r="399" spans="1:20" ht="15.75" x14ac:dyDescent="0.25">
      <c r="A399" s="1"/>
      <c r="C399" s="1"/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0"/>
    </row>
    <row r="400" spans="1:20" ht="15.75" x14ac:dyDescent="0.25">
      <c r="A400" s="1"/>
      <c r="C400" s="1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</row>
    <row r="401" spans="1:20" ht="15.75" x14ac:dyDescent="0.25">
      <c r="A401" s="1"/>
      <c r="C401" s="1"/>
      <c r="D401" s="11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0"/>
    </row>
    <row r="402" spans="1:20" ht="15.75" x14ac:dyDescent="0.25">
      <c r="A402" s="1"/>
      <c r="C402" s="1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</row>
    <row r="403" spans="1:20" ht="15.75" x14ac:dyDescent="0.25">
      <c r="A403" s="1"/>
      <c r="C403" s="1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</row>
    <row r="404" spans="1:20" ht="15.75" x14ac:dyDescent="0.25">
      <c r="A404" s="1"/>
      <c r="C404" s="1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</row>
    <row r="405" spans="1:20" ht="15.75" x14ac:dyDescent="0.25">
      <c r="A405" s="1"/>
      <c r="C405" s="1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</row>
    <row r="406" spans="1:20" ht="15.75" x14ac:dyDescent="0.25">
      <c r="A406" s="1"/>
      <c r="C406" s="1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</row>
    <row r="407" spans="1:20" ht="15.75" x14ac:dyDescent="0.25">
      <c r="A407" s="1"/>
      <c r="C407" s="1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ht="15.75" x14ac:dyDescent="0.25">
      <c r="A408" s="1"/>
      <c r="C408" s="1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0"/>
    </row>
    <row r="409" spans="1:20" ht="15.75" x14ac:dyDescent="0.25">
      <c r="A409" s="1"/>
      <c r="C409" s="1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0"/>
    </row>
    <row r="410" spans="1:20" ht="15.75" x14ac:dyDescent="0.25">
      <c r="A410" s="1"/>
      <c r="C410" s="1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0"/>
    </row>
    <row r="411" spans="1:20" ht="15.75" x14ac:dyDescent="0.25">
      <c r="A411" s="1"/>
      <c r="C411" s="1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0"/>
    </row>
    <row r="412" spans="1:20" ht="15.75" x14ac:dyDescent="0.25">
      <c r="A412" s="1"/>
      <c r="C412" s="1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0"/>
    </row>
    <row r="413" spans="1:20" ht="15.75" x14ac:dyDescent="0.25">
      <c r="A413" s="1"/>
      <c r="C413" s="1"/>
      <c r="D413" s="11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0"/>
    </row>
    <row r="414" spans="1:20" ht="15.75" x14ac:dyDescent="0.25">
      <c r="A414" s="1"/>
      <c r="C414" s="1"/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0"/>
    </row>
    <row r="415" spans="1:20" ht="15.75" x14ac:dyDescent="0.25">
      <c r="A415" s="1"/>
      <c r="C415" s="1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</row>
    <row r="416" spans="1:20" ht="15.75" x14ac:dyDescent="0.25">
      <c r="A416" s="1"/>
      <c r="C416" s="1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</row>
    <row r="417" spans="1:20" ht="15.75" x14ac:dyDescent="0.25">
      <c r="A417" s="1"/>
      <c r="C417" s="1"/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0"/>
    </row>
    <row r="418" spans="1:20" ht="15.75" x14ac:dyDescent="0.25">
      <c r="A418" s="1"/>
      <c r="C418" s="1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</row>
    <row r="419" spans="1:20" ht="15.75" x14ac:dyDescent="0.25">
      <c r="A419" s="1"/>
      <c r="C419" s="1"/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0"/>
    </row>
    <row r="420" spans="1:20" ht="15.75" x14ac:dyDescent="0.25">
      <c r="A420" s="1"/>
      <c r="C420" s="1"/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0"/>
    </row>
    <row r="421" spans="1:20" ht="15.75" x14ac:dyDescent="0.25">
      <c r="A421" s="1"/>
      <c r="C421" s="1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</row>
    <row r="422" spans="1:20" ht="15.75" x14ac:dyDescent="0.25">
      <c r="A422" s="1"/>
      <c r="C422" s="1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</row>
    <row r="423" spans="1:20" ht="15.75" x14ac:dyDescent="0.25">
      <c r="A423" s="1"/>
      <c r="C423" s="1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</row>
    <row r="424" spans="1:20" ht="15.75" x14ac:dyDescent="0.25">
      <c r="A424" s="1"/>
      <c r="C424" s="1"/>
      <c r="D424" s="11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0"/>
    </row>
    <row r="425" spans="1:20" ht="15.75" x14ac:dyDescent="0.25">
      <c r="A425" s="1"/>
      <c r="C425" s="1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</row>
    <row r="426" spans="1:20" ht="15.75" x14ac:dyDescent="0.25">
      <c r="A426" s="1"/>
      <c r="C426" s="1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</row>
    <row r="427" spans="1:20" ht="15.75" x14ac:dyDescent="0.25">
      <c r="A427" s="1"/>
      <c r="C427" s="1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0"/>
    </row>
    <row r="428" spans="1:20" ht="15.75" x14ac:dyDescent="0.25">
      <c r="A428" s="1"/>
      <c r="C428" s="1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0"/>
    </row>
    <row r="429" spans="1:20" ht="15.75" x14ac:dyDescent="0.25">
      <c r="A429" s="1"/>
      <c r="C429" s="1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</row>
    <row r="430" spans="1:20" ht="15.75" x14ac:dyDescent="0.25">
      <c r="A430" s="1"/>
      <c r="C430" s="1"/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0"/>
    </row>
    <row r="431" spans="1:20" ht="15.75" x14ac:dyDescent="0.25">
      <c r="A431" s="1"/>
      <c r="C431" s="1"/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0"/>
    </row>
    <row r="432" spans="1:20" ht="15.75" x14ac:dyDescent="0.25">
      <c r="A432" s="1"/>
      <c r="C432" s="1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</row>
    <row r="433" spans="1:20" ht="15.75" x14ac:dyDescent="0.25">
      <c r="A433" s="1"/>
      <c r="C433" s="1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</row>
    <row r="434" spans="1:20" ht="15.75" x14ac:dyDescent="0.25">
      <c r="A434" s="1"/>
      <c r="C434" s="1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</row>
    <row r="435" spans="1:20" ht="15.75" x14ac:dyDescent="0.25">
      <c r="A435" s="1"/>
      <c r="C435" s="1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</row>
    <row r="436" spans="1:20" ht="15.75" x14ac:dyDescent="0.25">
      <c r="A436" s="1"/>
      <c r="C436" s="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0"/>
    </row>
    <row r="437" spans="1:20" ht="15.75" x14ac:dyDescent="0.25">
      <c r="A437" s="1"/>
      <c r="C437" s="1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</row>
    <row r="438" spans="1:20" ht="15.75" x14ac:dyDescent="0.25">
      <c r="A438" s="1"/>
      <c r="C438" s="1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</row>
    <row r="439" spans="1:20" ht="15.75" x14ac:dyDescent="0.25">
      <c r="A439" s="1"/>
      <c r="C439" s="1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</row>
    <row r="440" spans="1:20" ht="15.75" x14ac:dyDescent="0.25">
      <c r="A440" s="1"/>
      <c r="C440" s="1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</row>
    <row r="441" spans="1:20" ht="15.75" x14ac:dyDescent="0.25">
      <c r="A441" s="1"/>
      <c r="C441" s="1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</row>
    <row r="442" spans="1:20" ht="15.75" x14ac:dyDescent="0.25">
      <c r="A442" s="1"/>
      <c r="C442" s="1"/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0"/>
    </row>
    <row r="443" spans="1:20" ht="15.75" x14ac:dyDescent="0.25">
      <c r="A443" s="1"/>
      <c r="C443" s="1"/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0"/>
    </row>
    <row r="444" spans="1:20" ht="15.75" x14ac:dyDescent="0.25">
      <c r="A444" s="1"/>
      <c r="C444" s="1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</row>
    <row r="445" spans="1:20" ht="15.75" x14ac:dyDescent="0.25">
      <c r="A445" s="1"/>
      <c r="C445" s="1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</row>
    <row r="446" spans="1:20" ht="15.75" x14ac:dyDescent="0.25">
      <c r="A446" s="1"/>
      <c r="C446" s="1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</row>
    <row r="447" spans="1:20" ht="15.75" x14ac:dyDescent="0.25">
      <c r="A447" s="1"/>
      <c r="C447" s="1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</row>
    <row r="448" spans="1:20" ht="15.75" x14ac:dyDescent="0.25">
      <c r="A448" s="1"/>
      <c r="C448" s="1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</row>
    <row r="449" spans="1:20" ht="15.75" x14ac:dyDescent="0.25">
      <c r="A449" s="1"/>
      <c r="C449" s="1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</row>
    <row r="450" spans="1:20" ht="15.75" x14ac:dyDescent="0.25">
      <c r="A450" s="1"/>
      <c r="C450" s="1"/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0"/>
    </row>
    <row r="451" spans="1:20" ht="15.75" x14ac:dyDescent="0.25">
      <c r="A451" s="1"/>
      <c r="C451" s="1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</row>
    <row r="452" spans="1:20" ht="15.75" x14ac:dyDescent="0.25">
      <c r="A452" s="1"/>
      <c r="C452" s="1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</row>
    <row r="453" spans="1:20" ht="15.75" x14ac:dyDescent="0.25">
      <c r="A453" s="1"/>
      <c r="C453" s="1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</row>
    <row r="454" spans="1:20" ht="15.75" x14ac:dyDescent="0.25">
      <c r="A454" s="1"/>
      <c r="C454" s="1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</row>
    <row r="455" spans="1:20" ht="15.75" x14ac:dyDescent="0.25">
      <c r="A455" s="1"/>
      <c r="C455" s="1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</row>
    <row r="456" spans="1:20" ht="15.75" x14ac:dyDescent="0.25">
      <c r="A456" s="1"/>
      <c r="C456" s="1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</row>
  </sheetData>
  <autoFilter ref="A1:T343"/>
  <conditionalFormatting sqref="U201 D1:S1048576">
    <cfRule type="cellIs" dxfId="7" priority="4" operator="equal">
      <formula>"No"</formula>
    </cfRule>
  </conditionalFormatting>
  <conditionalFormatting sqref="D1:S343">
    <cfRule type="cellIs" dxfId="6" priority="1" operator="equal">
      <formula>1</formula>
    </cfRule>
    <cfRule type="cellIs" dxfId="5" priority="3" operator="equal">
      <formula>0</formula>
    </cfRule>
  </conditionalFormatting>
  <conditionalFormatting sqref="D2:S343">
    <cfRule type="cellIs" dxfId="4" priority="2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opLeftCell="A7" workbookViewId="0">
      <selection activeCell="B3" sqref="B3"/>
    </sheetView>
  </sheetViews>
  <sheetFormatPr defaultRowHeight="15" x14ac:dyDescent="0.2"/>
  <cols>
    <col min="1" max="1" width="13" bestFit="1" customWidth="1"/>
    <col min="2" max="2" width="4.77734375" customWidth="1"/>
    <col min="3" max="11" width="4.88671875" bestFit="1" customWidth="1"/>
    <col min="12" max="12" width="3.88671875" bestFit="1" customWidth="1"/>
    <col min="13" max="17" width="4.88671875" bestFit="1" customWidth="1"/>
    <col min="18" max="18" width="3.21875" bestFit="1" customWidth="1"/>
  </cols>
  <sheetData>
    <row r="1" spans="1:17" ht="155.25" customHeight="1" x14ac:dyDescent="0.2">
      <c r="A1" s="15" t="s">
        <v>354</v>
      </c>
      <c r="B1" s="30" t="s">
        <v>433</v>
      </c>
      <c r="C1" s="30" t="s">
        <v>367</v>
      </c>
      <c r="D1" s="30" t="s">
        <v>356</v>
      </c>
      <c r="E1" s="30" t="s">
        <v>363</v>
      </c>
      <c r="F1" s="30" t="s">
        <v>368</v>
      </c>
      <c r="G1" s="30" t="s">
        <v>357</v>
      </c>
      <c r="H1" s="30" t="s">
        <v>355</v>
      </c>
      <c r="I1" s="30" t="s">
        <v>359</v>
      </c>
      <c r="J1" s="30" t="s">
        <v>364</v>
      </c>
      <c r="K1" s="30" t="s">
        <v>360</v>
      </c>
      <c r="L1" s="30" t="s">
        <v>365</v>
      </c>
      <c r="M1" s="30" t="s">
        <v>366</v>
      </c>
      <c r="N1" s="30" t="s">
        <v>358</v>
      </c>
      <c r="O1" s="30" t="s">
        <v>361</v>
      </c>
      <c r="P1" s="30" t="s">
        <v>362</v>
      </c>
      <c r="Q1" s="30" t="s">
        <v>369</v>
      </c>
    </row>
    <row r="2" spans="1:17" x14ac:dyDescent="0.2">
      <c r="A2" s="12" t="s">
        <v>144</v>
      </c>
      <c r="B2" s="2">
        <v>44</v>
      </c>
      <c r="C2" s="2">
        <v>5</v>
      </c>
      <c r="D2" s="2">
        <v>23</v>
      </c>
      <c r="E2" s="2">
        <v>8</v>
      </c>
      <c r="F2" s="2">
        <v>8</v>
      </c>
      <c r="G2" s="2">
        <v>23</v>
      </c>
      <c r="H2" s="2">
        <v>9</v>
      </c>
      <c r="I2" s="2">
        <v>8</v>
      </c>
      <c r="J2" s="2">
        <v>3</v>
      </c>
      <c r="K2" s="2">
        <v>19</v>
      </c>
      <c r="L2" s="2">
        <v>11</v>
      </c>
      <c r="M2" s="2">
        <v>5</v>
      </c>
      <c r="N2" s="2">
        <v>2</v>
      </c>
      <c r="O2" s="2">
        <v>6</v>
      </c>
      <c r="P2" s="2">
        <v>0</v>
      </c>
      <c r="Q2" s="2">
        <v>1</v>
      </c>
    </row>
    <row r="3" spans="1:17" x14ac:dyDescent="0.2">
      <c r="A3" s="12" t="s">
        <v>156</v>
      </c>
      <c r="B3" s="2">
        <v>58</v>
      </c>
      <c r="C3" s="2">
        <v>4</v>
      </c>
      <c r="D3" s="2">
        <v>35</v>
      </c>
      <c r="E3" s="2">
        <v>9</v>
      </c>
      <c r="F3" s="2">
        <v>10</v>
      </c>
      <c r="G3" s="2">
        <v>31</v>
      </c>
      <c r="H3" s="2">
        <v>10</v>
      </c>
      <c r="I3" s="2">
        <v>8</v>
      </c>
      <c r="J3" s="2">
        <v>5</v>
      </c>
      <c r="K3" s="2">
        <v>22</v>
      </c>
      <c r="L3" s="2">
        <v>11</v>
      </c>
      <c r="M3" s="2">
        <v>6</v>
      </c>
      <c r="N3" s="2">
        <v>2</v>
      </c>
      <c r="O3" s="2">
        <v>9</v>
      </c>
      <c r="P3" s="2">
        <v>0</v>
      </c>
      <c r="Q3" s="2">
        <v>1</v>
      </c>
    </row>
    <row r="4" spans="1:17" x14ac:dyDescent="0.2">
      <c r="A4" s="12" t="s">
        <v>159</v>
      </c>
      <c r="B4" s="2">
        <v>48</v>
      </c>
      <c r="C4" s="2">
        <v>5</v>
      </c>
      <c r="D4" s="2">
        <v>26</v>
      </c>
      <c r="E4" s="2">
        <v>5</v>
      </c>
      <c r="F4" s="2">
        <v>9</v>
      </c>
      <c r="G4" s="2">
        <v>32</v>
      </c>
      <c r="H4" s="2">
        <v>8</v>
      </c>
      <c r="I4" s="2">
        <v>8</v>
      </c>
      <c r="J4" s="2">
        <v>3</v>
      </c>
      <c r="K4" s="2">
        <v>24</v>
      </c>
      <c r="L4" s="2">
        <v>10</v>
      </c>
      <c r="M4" s="2">
        <v>7</v>
      </c>
      <c r="N4" s="2">
        <v>8</v>
      </c>
      <c r="O4" s="2">
        <v>12</v>
      </c>
      <c r="P4" s="2">
        <v>4</v>
      </c>
      <c r="Q4" s="2">
        <v>3</v>
      </c>
    </row>
    <row r="5" spans="1:17" x14ac:dyDescent="0.2">
      <c r="A5" s="12" t="s">
        <v>17</v>
      </c>
      <c r="B5" s="2">
        <v>40</v>
      </c>
      <c r="C5" s="2">
        <v>1</v>
      </c>
      <c r="D5" s="2">
        <v>23</v>
      </c>
      <c r="E5" s="2">
        <v>4</v>
      </c>
      <c r="F5" s="2">
        <v>5</v>
      </c>
      <c r="G5" s="2">
        <v>22</v>
      </c>
      <c r="H5" s="2">
        <v>6</v>
      </c>
      <c r="I5" s="2">
        <v>3</v>
      </c>
      <c r="J5" s="2">
        <v>2</v>
      </c>
      <c r="K5" s="2">
        <v>19</v>
      </c>
      <c r="L5" s="2">
        <v>5</v>
      </c>
      <c r="M5" s="2">
        <v>3</v>
      </c>
      <c r="N5" s="2">
        <v>4</v>
      </c>
      <c r="O5" s="2">
        <v>7</v>
      </c>
      <c r="P5" s="2">
        <v>1</v>
      </c>
      <c r="Q5" s="2">
        <v>1</v>
      </c>
    </row>
    <row r="6" spans="1:17" x14ac:dyDescent="0.2">
      <c r="A6" s="12" t="s">
        <v>72</v>
      </c>
      <c r="B6" s="2">
        <v>24</v>
      </c>
      <c r="C6" s="2">
        <v>1</v>
      </c>
      <c r="D6" s="2">
        <v>11</v>
      </c>
      <c r="E6" s="2">
        <v>2</v>
      </c>
      <c r="F6" s="2">
        <v>6</v>
      </c>
      <c r="G6" s="2">
        <v>14</v>
      </c>
      <c r="H6" s="2">
        <v>5</v>
      </c>
      <c r="I6" s="2">
        <v>1</v>
      </c>
      <c r="J6" s="2">
        <v>1</v>
      </c>
      <c r="K6" s="2">
        <v>14</v>
      </c>
      <c r="L6" s="2">
        <v>4</v>
      </c>
      <c r="M6" s="2">
        <v>4</v>
      </c>
      <c r="N6" s="2">
        <v>4</v>
      </c>
      <c r="O6" s="2">
        <v>8</v>
      </c>
      <c r="P6" s="2">
        <v>1</v>
      </c>
      <c r="Q6" s="2">
        <v>1</v>
      </c>
    </row>
    <row r="7" spans="1:17" x14ac:dyDescent="0.2">
      <c r="A7" s="12" t="s">
        <v>81</v>
      </c>
      <c r="B7" s="2">
        <v>25</v>
      </c>
      <c r="C7" s="2">
        <v>1</v>
      </c>
      <c r="D7" s="2">
        <v>8</v>
      </c>
      <c r="E7" s="2">
        <v>1</v>
      </c>
      <c r="F7" s="2">
        <v>6</v>
      </c>
      <c r="G7" s="2">
        <v>14</v>
      </c>
      <c r="H7" s="2">
        <v>4</v>
      </c>
      <c r="I7" s="2">
        <v>1</v>
      </c>
      <c r="J7" s="2">
        <v>0</v>
      </c>
      <c r="K7" s="2">
        <v>15</v>
      </c>
      <c r="L7" s="2">
        <v>5</v>
      </c>
      <c r="M7" s="2">
        <v>4</v>
      </c>
      <c r="N7" s="2">
        <v>8</v>
      </c>
      <c r="O7" s="2">
        <v>12</v>
      </c>
      <c r="P7" s="2">
        <v>2</v>
      </c>
      <c r="Q7" s="2">
        <v>3</v>
      </c>
    </row>
    <row r="8" spans="1:17" x14ac:dyDescent="0.2">
      <c r="A8" s="12" t="s">
        <v>94</v>
      </c>
      <c r="B8" s="2">
        <v>51</v>
      </c>
      <c r="C8" s="2">
        <v>3</v>
      </c>
      <c r="D8" s="2">
        <v>15</v>
      </c>
      <c r="E8" s="2">
        <v>3</v>
      </c>
      <c r="F8" s="2">
        <v>10</v>
      </c>
      <c r="G8" s="2">
        <v>34</v>
      </c>
      <c r="H8" s="2">
        <v>8</v>
      </c>
      <c r="I8" s="2">
        <v>3</v>
      </c>
      <c r="J8" s="2">
        <v>1</v>
      </c>
      <c r="K8" s="2">
        <v>30</v>
      </c>
      <c r="L8" s="2">
        <v>8</v>
      </c>
      <c r="M8" s="2">
        <v>6</v>
      </c>
      <c r="N8" s="2">
        <v>20</v>
      </c>
      <c r="O8" s="2">
        <v>26</v>
      </c>
      <c r="P8" s="2">
        <v>4</v>
      </c>
      <c r="Q8" s="2">
        <v>12</v>
      </c>
    </row>
    <row r="9" spans="1:17" x14ac:dyDescent="0.2">
      <c r="A9" s="12" t="s">
        <v>120</v>
      </c>
      <c r="B9" s="2">
        <v>19</v>
      </c>
      <c r="C9" s="2">
        <v>2</v>
      </c>
      <c r="D9" s="2">
        <v>2</v>
      </c>
      <c r="E9" s="2">
        <v>1</v>
      </c>
      <c r="F9" s="2">
        <v>3</v>
      </c>
      <c r="G9" s="2">
        <v>11</v>
      </c>
      <c r="H9" s="2">
        <v>1</v>
      </c>
      <c r="I9" s="2">
        <v>2</v>
      </c>
      <c r="J9" s="2">
        <v>1</v>
      </c>
      <c r="K9" s="2">
        <v>11</v>
      </c>
      <c r="L9" s="2">
        <v>4</v>
      </c>
      <c r="M9" s="2">
        <v>2</v>
      </c>
      <c r="N9" s="2">
        <v>15</v>
      </c>
      <c r="O9" s="2">
        <v>15</v>
      </c>
      <c r="P9" s="2">
        <v>5</v>
      </c>
      <c r="Q9" s="2">
        <v>11</v>
      </c>
    </row>
    <row r="10" spans="1:17" x14ac:dyDescent="0.2">
      <c r="A10" s="12" t="s">
        <v>130</v>
      </c>
      <c r="B10" s="2">
        <v>16</v>
      </c>
      <c r="C10" s="2">
        <v>4</v>
      </c>
      <c r="D10" s="2">
        <v>2</v>
      </c>
      <c r="E10" s="2">
        <v>1</v>
      </c>
      <c r="F10" s="2">
        <v>4</v>
      </c>
      <c r="G10" s="2">
        <v>9</v>
      </c>
      <c r="H10" s="2">
        <v>1</v>
      </c>
      <c r="I10" s="2">
        <v>2</v>
      </c>
      <c r="J10" s="2">
        <v>1</v>
      </c>
      <c r="K10" s="2">
        <v>8</v>
      </c>
      <c r="L10" s="2">
        <v>1</v>
      </c>
      <c r="M10" s="2">
        <v>1</v>
      </c>
      <c r="N10" s="2">
        <v>12</v>
      </c>
      <c r="O10" s="2">
        <v>13</v>
      </c>
      <c r="P10" s="2">
        <v>3</v>
      </c>
      <c r="Q10" s="2">
        <v>8</v>
      </c>
    </row>
    <row r="11" spans="1:17" x14ac:dyDescent="0.2">
      <c r="A11" s="12" t="s">
        <v>139</v>
      </c>
      <c r="B11" s="2">
        <v>17</v>
      </c>
      <c r="C11" s="2">
        <v>1</v>
      </c>
      <c r="D11" s="2">
        <v>0</v>
      </c>
      <c r="E11" s="2">
        <v>1</v>
      </c>
      <c r="F11" s="2">
        <v>1</v>
      </c>
      <c r="G11" s="2">
        <v>9</v>
      </c>
      <c r="H11" s="2">
        <v>1</v>
      </c>
      <c r="I11" s="2">
        <v>0</v>
      </c>
      <c r="J11" s="2">
        <v>1</v>
      </c>
      <c r="K11" s="2">
        <v>8</v>
      </c>
      <c r="L11" s="2">
        <v>2</v>
      </c>
      <c r="M11" s="2">
        <v>1</v>
      </c>
      <c r="N11" s="2">
        <v>12</v>
      </c>
      <c r="O11" s="2">
        <v>14</v>
      </c>
      <c r="P11" s="2">
        <v>3</v>
      </c>
      <c r="Q11" s="2">
        <v>9</v>
      </c>
    </row>
    <row r="12" spans="1:17" x14ac:dyDescent="0.2">
      <c r="A12" s="12" t="s">
        <v>353</v>
      </c>
      <c r="B12" s="2">
        <v>342</v>
      </c>
      <c r="C12" s="2">
        <v>27</v>
      </c>
      <c r="D12" s="2">
        <v>145</v>
      </c>
      <c r="E12" s="2">
        <v>35</v>
      </c>
      <c r="F12" s="2">
        <v>62</v>
      </c>
      <c r="G12" s="2">
        <v>199</v>
      </c>
      <c r="H12" s="2">
        <v>53</v>
      </c>
      <c r="I12" s="2">
        <v>36</v>
      </c>
      <c r="J12" s="2">
        <v>18</v>
      </c>
      <c r="K12" s="2">
        <v>170</v>
      </c>
      <c r="L12" s="2">
        <v>61</v>
      </c>
      <c r="M12" s="2">
        <v>39</v>
      </c>
      <c r="N12" s="2">
        <v>87</v>
      </c>
      <c r="O12" s="2">
        <v>122</v>
      </c>
      <c r="P12" s="2">
        <v>23</v>
      </c>
      <c r="Q12" s="2">
        <v>50</v>
      </c>
    </row>
    <row r="15" spans="1:17" ht="72.75" x14ac:dyDescent="0.2">
      <c r="C15" s="32" t="str">
        <f t="shared" ref="C15:Q15" si="0">C1</f>
        <v>Sum of Csa</v>
      </c>
      <c r="D15" s="33" t="str">
        <f t="shared" si="0"/>
        <v>Sum of Cfa</v>
      </c>
      <c r="E15" s="32" t="str">
        <f t="shared" si="0"/>
        <v>Sum of Cwa</v>
      </c>
      <c r="F15" s="32" t="str">
        <f t="shared" si="0"/>
        <v>Sum of Csb</v>
      </c>
      <c r="G15" s="32" t="str">
        <f t="shared" si="0"/>
        <v>Sum of Cfb</v>
      </c>
      <c r="H15" s="32" t="str">
        <f t="shared" si="0"/>
        <v>Sum of Cwb</v>
      </c>
      <c r="I15" s="32" t="str">
        <f t="shared" si="0"/>
        <v>Sum of Dfa</v>
      </c>
      <c r="J15" s="32" t="str">
        <f t="shared" si="0"/>
        <v>Sum of Dwa</v>
      </c>
      <c r="K15" s="32" t="str">
        <f t="shared" si="0"/>
        <v>Sum of Dfb</v>
      </c>
      <c r="L15" s="32" t="str">
        <f t="shared" si="0"/>
        <v>Sum of Dwb</v>
      </c>
      <c r="M15" s="32" t="str">
        <f t="shared" si="0"/>
        <v>Sum of Dwc</v>
      </c>
      <c r="N15" s="33" t="str">
        <f t="shared" si="0"/>
        <v>Sum of Cfc</v>
      </c>
      <c r="O15" s="33" t="str">
        <f t="shared" si="0"/>
        <v>Sum of Dfc</v>
      </c>
      <c r="P15" s="32" t="str">
        <f t="shared" si="0"/>
        <v>Sum of Dfd</v>
      </c>
      <c r="Q15" s="33" t="str">
        <f t="shared" si="0"/>
        <v>Sum of ET</v>
      </c>
    </row>
    <row r="16" spans="1:17" x14ac:dyDescent="0.2">
      <c r="A16" t="str">
        <f t="shared" ref="A16:A25" si="1">A2</f>
        <v>15Ma</v>
      </c>
      <c r="B16">
        <f t="shared" ref="B16:Q16" si="2">B2/$B2*58</f>
        <v>58</v>
      </c>
      <c r="C16" s="31">
        <f t="shared" si="2"/>
        <v>6.5909090909090908</v>
      </c>
      <c r="D16" s="34">
        <f t="shared" si="2"/>
        <v>30.318181818181817</v>
      </c>
      <c r="E16" s="31">
        <f t="shared" si="2"/>
        <v>10.545454545454545</v>
      </c>
      <c r="F16" s="31">
        <f>F2/$B2*58</f>
        <v>10.545454545454545</v>
      </c>
      <c r="G16" s="31">
        <f t="shared" si="2"/>
        <v>30.318181818181817</v>
      </c>
      <c r="H16" s="31">
        <f t="shared" si="2"/>
        <v>11.863636363636365</v>
      </c>
      <c r="I16" s="31">
        <f t="shared" si="2"/>
        <v>10.545454545454545</v>
      </c>
      <c r="J16" s="31">
        <f t="shared" si="2"/>
        <v>3.9545454545454541</v>
      </c>
      <c r="K16" s="31">
        <f t="shared" si="2"/>
        <v>25.045454545454547</v>
      </c>
      <c r="L16" s="31">
        <f t="shared" si="2"/>
        <v>14.5</v>
      </c>
      <c r="M16" s="31">
        <f t="shared" si="2"/>
        <v>6.5909090909090908</v>
      </c>
      <c r="N16" s="34">
        <f t="shared" si="2"/>
        <v>2.6363636363636362</v>
      </c>
      <c r="O16" s="34">
        <f t="shared" si="2"/>
        <v>7.9090909090909083</v>
      </c>
      <c r="P16" s="31">
        <f t="shared" si="2"/>
        <v>0</v>
      </c>
      <c r="Q16" s="34">
        <f t="shared" si="2"/>
        <v>1.3181818181818181</v>
      </c>
    </row>
    <row r="17" spans="1:17" x14ac:dyDescent="0.2">
      <c r="A17" t="str">
        <f t="shared" si="1"/>
        <v>12Ma</v>
      </c>
      <c r="B17">
        <f t="shared" ref="B17:Q17" si="3">B3/$B3*58</f>
        <v>58</v>
      </c>
      <c r="C17" s="31">
        <f t="shared" si="3"/>
        <v>4</v>
      </c>
      <c r="D17" s="34">
        <f t="shared" si="3"/>
        <v>35</v>
      </c>
      <c r="E17" s="31">
        <f t="shared" si="3"/>
        <v>9</v>
      </c>
      <c r="F17" s="31">
        <f t="shared" si="3"/>
        <v>10</v>
      </c>
      <c r="G17" s="31">
        <f t="shared" si="3"/>
        <v>30.999999999999996</v>
      </c>
      <c r="H17" s="31">
        <f t="shared" si="3"/>
        <v>10</v>
      </c>
      <c r="I17" s="31">
        <f t="shared" si="3"/>
        <v>8</v>
      </c>
      <c r="J17" s="31">
        <f t="shared" si="3"/>
        <v>5</v>
      </c>
      <c r="K17" s="31">
        <f t="shared" si="3"/>
        <v>22</v>
      </c>
      <c r="L17" s="31">
        <f t="shared" si="3"/>
        <v>11</v>
      </c>
      <c r="M17" s="31">
        <f t="shared" si="3"/>
        <v>6</v>
      </c>
      <c r="N17" s="34">
        <f t="shared" si="3"/>
        <v>2</v>
      </c>
      <c r="O17" s="34">
        <f t="shared" si="3"/>
        <v>9</v>
      </c>
      <c r="P17" s="31">
        <f t="shared" si="3"/>
        <v>0</v>
      </c>
      <c r="Q17" s="34">
        <f t="shared" si="3"/>
        <v>1</v>
      </c>
    </row>
    <row r="18" spans="1:17" x14ac:dyDescent="0.2">
      <c r="A18" t="str">
        <f t="shared" si="1"/>
        <v>10Ma</v>
      </c>
      <c r="B18">
        <f t="shared" ref="B18:Q18" si="4">B4/$B4*58</f>
        <v>58</v>
      </c>
      <c r="C18" s="31">
        <f t="shared" si="4"/>
        <v>6.041666666666667</v>
      </c>
      <c r="D18" s="34">
        <f t="shared" si="4"/>
        <v>31.416666666666664</v>
      </c>
      <c r="E18" s="31">
        <f t="shared" si="4"/>
        <v>6.041666666666667</v>
      </c>
      <c r="F18" s="31">
        <f t="shared" si="4"/>
        <v>10.875</v>
      </c>
      <c r="G18" s="34">
        <f t="shared" si="4"/>
        <v>38.666666666666664</v>
      </c>
      <c r="H18" s="31">
        <f t="shared" si="4"/>
        <v>9.6666666666666661</v>
      </c>
      <c r="I18" s="31">
        <f t="shared" si="4"/>
        <v>9.6666666666666661</v>
      </c>
      <c r="J18" s="31">
        <f t="shared" si="4"/>
        <v>3.625</v>
      </c>
      <c r="K18" s="34">
        <f t="shared" si="4"/>
        <v>29</v>
      </c>
      <c r="L18" s="31">
        <f t="shared" si="4"/>
        <v>12.083333333333334</v>
      </c>
      <c r="M18" s="31">
        <f t="shared" si="4"/>
        <v>8.4583333333333339</v>
      </c>
      <c r="N18" s="34">
        <f t="shared" si="4"/>
        <v>9.6666666666666661</v>
      </c>
      <c r="O18" s="34">
        <f t="shared" si="4"/>
        <v>14.5</v>
      </c>
      <c r="P18" s="31">
        <f t="shared" si="4"/>
        <v>4.833333333333333</v>
      </c>
      <c r="Q18" s="34">
        <f t="shared" si="4"/>
        <v>3.625</v>
      </c>
    </row>
    <row r="19" spans="1:17" x14ac:dyDescent="0.2">
      <c r="A19" t="str">
        <f t="shared" si="1"/>
        <v>8Ma</v>
      </c>
      <c r="B19">
        <f t="shared" ref="B19:Q19" si="5">B5/$B5*58</f>
        <v>58</v>
      </c>
      <c r="C19" s="31">
        <f t="shared" si="5"/>
        <v>1.4500000000000002</v>
      </c>
      <c r="D19" s="34">
        <f t="shared" si="5"/>
        <v>33.349999999999994</v>
      </c>
      <c r="E19" s="31">
        <f t="shared" si="5"/>
        <v>5.8000000000000007</v>
      </c>
      <c r="F19" s="31">
        <f t="shared" si="5"/>
        <v>7.25</v>
      </c>
      <c r="G19" s="34">
        <f t="shared" si="5"/>
        <v>31.900000000000002</v>
      </c>
      <c r="H19" s="31">
        <f t="shared" si="5"/>
        <v>8.6999999999999993</v>
      </c>
      <c r="I19" s="31">
        <f t="shared" si="5"/>
        <v>4.3499999999999996</v>
      </c>
      <c r="J19" s="31">
        <f t="shared" si="5"/>
        <v>2.9000000000000004</v>
      </c>
      <c r="K19" s="34">
        <f t="shared" si="5"/>
        <v>27.549999999999997</v>
      </c>
      <c r="L19" s="31">
        <f t="shared" si="5"/>
        <v>7.25</v>
      </c>
      <c r="M19" s="31">
        <f t="shared" si="5"/>
        <v>4.3499999999999996</v>
      </c>
      <c r="N19" s="34">
        <f t="shared" si="5"/>
        <v>5.8000000000000007</v>
      </c>
      <c r="O19" s="34">
        <f t="shared" si="5"/>
        <v>10.149999999999999</v>
      </c>
      <c r="P19" s="31">
        <f t="shared" si="5"/>
        <v>1.4500000000000002</v>
      </c>
      <c r="Q19" s="34">
        <f t="shared" si="5"/>
        <v>1.4500000000000002</v>
      </c>
    </row>
    <row r="20" spans="1:17" x14ac:dyDescent="0.2">
      <c r="A20" t="str">
        <f t="shared" si="1"/>
        <v>7to6Ma</v>
      </c>
      <c r="B20">
        <f t="shared" ref="B20:Q20" si="6">B6/$B6*58</f>
        <v>58</v>
      </c>
      <c r="C20" s="31">
        <f t="shared" si="6"/>
        <v>2.4166666666666665</v>
      </c>
      <c r="D20" s="34">
        <f t="shared" si="6"/>
        <v>26.583333333333332</v>
      </c>
      <c r="E20" s="31">
        <f t="shared" si="6"/>
        <v>4.833333333333333</v>
      </c>
      <c r="F20" s="31">
        <f t="shared" si="6"/>
        <v>14.5</v>
      </c>
      <c r="G20" s="34">
        <f t="shared" si="6"/>
        <v>33.833333333333336</v>
      </c>
      <c r="H20" s="31">
        <f t="shared" si="6"/>
        <v>12.083333333333334</v>
      </c>
      <c r="I20" s="31">
        <f t="shared" si="6"/>
        <v>2.4166666666666665</v>
      </c>
      <c r="J20" s="31">
        <f t="shared" si="6"/>
        <v>2.4166666666666665</v>
      </c>
      <c r="K20" s="34">
        <f t="shared" si="6"/>
        <v>33.833333333333336</v>
      </c>
      <c r="L20" s="31">
        <f t="shared" si="6"/>
        <v>9.6666666666666661</v>
      </c>
      <c r="M20" s="31">
        <f t="shared" si="6"/>
        <v>9.6666666666666661</v>
      </c>
      <c r="N20" s="34">
        <f t="shared" si="6"/>
        <v>9.6666666666666661</v>
      </c>
      <c r="O20" s="34">
        <f t="shared" si="6"/>
        <v>19.333333333333332</v>
      </c>
      <c r="P20" s="31">
        <f t="shared" si="6"/>
        <v>2.4166666666666665</v>
      </c>
      <c r="Q20" s="34">
        <f t="shared" si="6"/>
        <v>2.4166666666666665</v>
      </c>
    </row>
    <row r="21" spans="1:17" x14ac:dyDescent="0.2">
      <c r="A21" t="str">
        <f t="shared" si="1"/>
        <v>5.5Ma</v>
      </c>
      <c r="B21">
        <f t="shared" ref="B21:Q21" si="7">B7/$B7*58</f>
        <v>58</v>
      </c>
      <c r="C21" s="31">
        <f t="shared" si="7"/>
        <v>2.3199999999999998</v>
      </c>
      <c r="D21" s="34">
        <f t="shared" si="7"/>
        <v>18.559999999999999</v>
      </c>
      <c r="E21" s="31">
        <f t="shared" si="7"/>
        <v>2.3199999999999998</v>
      </c>
      <c r="F21" s="31">
        <f t="shared" si="7"/>
        <v>13.92</v>
      </c>
      <c r="G21" s="34">
        <f t="shared" si="7"/>
        <v>32.480000000000004</v>
      </c>
      <c r="H21" s="31">
        <f t="shared" si="7"/>
        <v>9.2799999999999994</v>
      </c>
      <c r="I21" s="31">
        <f t="shared" si="7"/>
        <v>2.3199999999999998</v>
      </c>
      <c r="J21" s="31">
        <f t="shared" si="7"/>
        <v>0</v>
      </c>
      <c r="K21" s="34">
        <f t="shared" si="7"/>
        <v>34.799999999999997</v>
      </c>
      <c r="L21" s="31">
        <f t="shared" si="7"/>
        <v>11.600000000000001</v>
      </c>
      <c r="M21" s="31">
        <f t="shared" si="7"/>
        <v>9.2799999999999994</v>
      </c>
      <c r="N21" s="34">
        <f t="shared" si="7"/>
        <v>18.559999999999999</v>
      </c>
      <c r="O21" s="34">
        <f t="shared" si="7"/>
        <v>27.84</v>
      </c>
      <c r="P21" s="31">
        <f t="shared" si="7"/>
        <v>4.6399999999999997</v>
      </c>
      <c r="Q21" s="34">
        <f t="shared" si="7"/>
        <v>6.96</v>
      </c>
    </row>
    <row r="22" spans="1:17" x14ac:dyDescent="0.2">
      <c r="A22" t="str">
        <f t="shared" si="1"/>
        <v>4Ma</v>
      </c>
      <c r="B22">
        <f t="shared" ref="B22:Q22" si="8">B8/$B8*58</f>
        <v>58</v>
      </c>
      <c r="C22" s="31">
        <f t="shared" si="8"/>
        <v>3.4117647058823528</v>
      </c>
      <c r="D22" s="34">
        <f t="shared" si="8"/>
        <v>17.058823529411764</v>
      </c>
      <c r="E22" s="31">
        <f t="shared" si="8"/>
        <v>3.4117647058823528</v>
      </c>
      <c r="F22" s="31">
        <f t="shared" si="8"/>
        <v>11.372549019607844</v>
      </c>
      <c r="G22" s="34">
        <f t="shared" si="8"/>
        <v>38.666666666666664</v>
      </c>
      <c r="H22" s="31">
        <f t="shared" si="8"/>
        <v>9.0980392156862742</v>
      </c>
      <c r="I22" s="31">
        <f t="shared" si="8"/>
        <v>3.4117647058823528</v>
      </c>
      <c r="J22" s="31">
        <f t="shared" si="8"/>
        <v>1.1372549019607843</v>
      </c>
      <c r="K22" s="34">
        <f t="shared" si="8"/>
        <v>34.117647058823529</v>
      </c>
      <c r="L22" s="31">
        <f t="shared" si="8"/>
        <v>9.0980392156862742</v>
      </c>
      <c r="M22" s="31">
        <f t="shared" si="8"/>
        <v>6.8235294117647056</v>
      </c>
      <c r="N22" s="34">
        <f t="shared" si="8"/>
        <v>22.745098039215687</v>
      </c>
      <c r="O22" s="34">
        <f t="shared" si="8"/>
        <v>29.56862745098039</v>
      </c>
      <c r="P22" s="31">
        <f t="shared" si="8"/>
        <v>4.5490196078431371</v>
      </c>
      <c r="Q22" s="34">
        <f t="shared" si="8"/>
        <v>13.647058823529411</v>
      </c>
    </row>
    <row r="23" spans="1:17" x14ac:dyDescent="0.2">
      <c r="A23" t="str">
        <f t="shared" si="1"/>
        <v>1.7Ma</v>
      </c>
      <c r="B23">
        <f t="shared" ref="B23:Q23" si="9">B9/$B9*58</f>
        <v>58</v>
      </c>
      <c r="C23" s="31">
        <f t="shared" si="9"/>
        <v>6.1052631578947363</v>
      </c>
      <c r="D23" s="34">
        <f t="shared" si="9"/>
        <v>6.1052631578947363</v>
      </c>
      <c r="E23" s="31">
        <f t="shared" si="9"/>
        <v>3.0526315789473681</v>
      </c>
      <c r="F23" s="31">
        <f t="shared" si="9"/>
        <v>9.1578947368421044</v>
      </c>
      <c r="G23" s="34">
        <f t="shared" si="9"/>
        <v>33.578947368421055</v>
      </c>
      <c r="H23" s="31">
        <f t="shared" si="9"/>
        <v>3.0526315789473681</v>
      </c>
      <c r="I23" s="31">
        <f t="shared" si="9"/>
        <v>6.1052631578947363</v>
      </c>
      <c r="J23" s="31">
        <f t="shared" si="9"/>
        <v>3.0526315789473681</v>
      </c>
      <c r="K23" s="34">
        <f t="shared" si="9"/>
        <v>33.578947368421055</v>
      </c>
      <c r="L23" s="31">
        <f t="shared" si="9"/>
        <v>12.210526315789473</v>
      </c>
      <c r="M23" s="31">
        <f t="shared" si="9"/>
        <v>6.1052631578947363</v>
      </c>
      <c r="N23" s="34">
        <f t="shared" si="9"/>
        <v>45.789473684210527</v>
      </c>
      <c r="O23" s="34">
        <f t="shared" si="9"/>
        <v>45.789473684210527</v>
      </c>
      <c r="P23" s="31">
        <f t="shared" si="9"/>
        <v>15.263157894736841</v>
      </c>
      <c r="Q23" s="34">
        <f t="shared" si="9"/>
        <v>33.578947368421055</v>
      </c>
    </row>
    <row r="24" spans="1:17" x14ac:dyDescent="0.2">
      <c r="A24" t="str">
        <f t="shared" si="1"/>
        <v>1.1Ma</v>
      </c>
      <c r="B24">
        <f t="shared" ref="B24:Q24" si="10">B10/$B10*58</f>
        <v>58</v>
      </c>
      <c r="C24" s="31">
        <f t="shared" si="10"/>
        <v>14.5</v>
      </c>
      <c r="D24" s="34">
        <f t="shared" si="10"/>
        <v>7.25</v>
      </c>
      <c r="E24" s="31">
        <f t="shared" si="10"/>
        <v>3.625</v>
      </c>
      <c r="F24" s="31">
        <f t="shared" si="10"/>
        <v>14.5</v>
      </c>
      <c r="G24" s="31">
        <f t="shared" si="10"/>
        <v>32.625</v>
      </c>
      <c r="H24" s="31">
        <f t="shared" si="10"/>
        <v>3.625</v>
      </c>
      <c r="I24" s="31">
        <f t="shared" si="10"/>
        <v>7.25</v>
      </c>
      <c r="J24" s="31">
        <f t="shared" si="10"/>
        <v>3.625</v>
      </c>
      <c r="K24" s="31">
        <f t="shared" si="10"/>
        <v>29</v>
      </c>
      <c r="L24" s="31">
        <f t="shared" si="10"/>
        <v>3.625</v>
      </c>
      <c r="M24" s="31">
        <f t="shared" si="10"/>
        <v>3.625</v>
      </c>
      <c r="N24" s="34">
        <f t="shared" si="10"/>
        <v>43.5</v>
      </c>
      <c r="O24" s="34">
        <f t="shared" si="10"/>
        <v>47.125</v>
      </c>
      <c r="P24" s="31">
        <f t="shared" si="10"/>
        <v>10.875</v>
      </c>
      <c r="Q24" s="34">
        <f t="shared" si="10"/>
        <v>29</v>
      </c>
    </row>
    <row r="25" spans="1:17" x14ac:dyDescent="0.2">
      <c r="A25" t="str">
        <f t="shared" si="1"/>
        <v>0.8Ma</v>
      </c>
      <c r="B25">
        <f t="shared" ref="B25:Q25" si="11">B11/$B11*58</f>
        <v>58</v>
      </c>
      <c r="C25" s="31">
        <f t="shared" si="11"/>
        <v>3.4117647058823528</v>
      </c>
      <c r="D25" s="34">
        <f t="shared" si="11"/>
        <v>0</v>
      </c>
      <c r="E25" s="31">
        <f t="shared" si="11"/>
        <v>3.4117647058823528</v>
      </c>
      <c r="F25" s="31">
        <f t="shared" si="11"/>
        <v>3.4117647058823528</v>
      </c>
      <c r="G25" s="31">
        <f t="shared" si="11"/>
        <v>30.705882352941178</v>
      </c>
      <c r="H25" s="31">
        <f t="shared" si="11"/>
        <v>3.4117647058823528</v>
      </c>
      <c r="I25" s="31">
        <f t="shared" si="11"/>
        <v>0</v>
      </c>
      <c r="J25" s="31">
        <f t="shared" si="11"/>
        <v>3.4117647058823528</v>
      </c>
      <c r="K25" s="31">
        <f t="shared" si="11"/>
        <v>27.294117647058822</v>
      </c>
      <c r="L25" s="31">
        <f t="shared" si="11"/>
        <v>6.8235294117647056</v>
      </c>
      <c r="M25" s="31">
        <f t="shared" si="11"/>
        <v>3.4117647058823528</v>
      </c>
      <c r="N25" s="34">
        <f t="shared" si="11"/>
        <v>40.941176470588239</v>
      </c>
      <c r="O25" s="34">
        <f t="shared" si="11"/>
        <v>47.764705882352942</v>
      </c>
      <c r="P25" s="31">
        <f t="shared" si="11"/>
        <v>10.23529411764706</v>
      </c>
      <c r="Q25" s="34">
        <f t="shared" si="11"/>
        <v>30.705882352941178</v>
      </c>
    </row>
  </sheetData>
  <conditionalFormatting sqref="C16:Q2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1"/>
  <sheetViews>
    <sheetView zoomScale="85" zoomScaleNormal="85" workbookViewId="0">
      <selection activeCell="B19" sqref="B19"/>
    </sheetView>
  </sheetViews>
  <sheetFormatPr defaultColWidth="11.5546875" defaultRowHeight="15" x14ac:dyDescent="0.2"/>
  <cols>
    <col min="1" max="1" width="20.6640625" style="19" customWidth="1"/>
    <col min="2" max="2" width="23.6640625" customWidth="1"/>
    <col min="3" max="3" width="17.21875" customWidth="1"/>
    <col min="4" max="4" width="5.5546875" customWidth="1"/>
    <col min="5" max="5" width="7.88671875" bestFit="1" customWidth="1"/>
    <col min="6" max="12" width="5.88671875" style="19" bestFit="1" customWidth="1"/>
    <col min="13" max="13" width="6.88671875" style="19" bestFit="1" customWidth="1"/>
    <col min="14" max="21" width="5.88671875" style="19" bestFit="1" customWidth="1"/>
    <col min="22" max="22" width="11.5546875" style="19"/>
  </cols>
  <sheetData>
    <row r="1" spans="1:23" x14ac:dyDescent="0.2">
      <c r="A1" s="16" t="s">
        <v>204</v>
      </c>
      <c r="B1" s="22" t="s">
        <v>434</v>
      </c>
      <c r="C1" s="22" t="s">
        <v>387</v>
      </c>
      <c r="D1" s="22" t="s">
        <v>397</v>
      </c>
      <c r="E1" s="22" t="s">
        <v>0</v>
      </c>
      <c r="F1" s="23" t="s">
        <v>1</v>
      </c>
      <c r="G1" s="23" t="s">
        <v>2</v>
      </c>
      <c r="H1" s="23" t="s">
        <v>3</v>
      </c>
      <c r="I1" s="23" t="s">
        <v>4</v>
      </c>
      <c r="J1" s="23" t="s">
        <v>5</v>
      </c>
      <c r="K1" s="23" t="s">
        <v>6</v>
      </c>
      <c r="L1" s="23" t="s">
        <v>7</v>
      </c>
      <c r="M1" s="23" t="s">
        <v>8</v>
      </c>
      <c r="N1" s="23" t="s">
        <v>203</v>
      </c>
      <c r="O1" s="23" t="s">
        <v>9</v>
      </c>
      <c r="P1" s="23" t="s">
        <v>10</v>
      </c>
      <c r="Q1" s="23" t="s">
        <v>11</v>
      </c>
      <c r="R1" s="23" t="s">
        <v>12</v>
      </c>
      <c r="S1" s="23" t="s">
        <v>13</v>
      </c>
      <c r="T1" s="23" t="s">
        <v>14</v>
      </c>
      <c r="U1" s="23" t="s">
        <v>15</v>
      </c>
      <c r="V1" s="23" t="s">
        <v>16</v>
      </c>
      <c r="W1" s="24"/>
    </row>
    <row r="2" spans="1:23" x14ac:dyDescent="0.2">
      <c r="A2" s="16" t="s">
        <v>288</v>
      </c>
      <c r="B2" s="22" t="s">
        <v>22</v>
      </c>
      <c r="C2" s="22" t="s">
        <v>389</v>
      </c>
      <c r="D2" s="22" t="s">
        <v>394</v>
      </c>
      <c r="E2" s="22" t="s">
        <v>144</v>
      </c>
      <c r="F2" s="27">
        <v>0</v>
      </c>
      <c r="G2" s="20">
        <v>0</v>
      </c>
      <c r="H2" s="20">
        <v>0</v>
      </c>
      <c r="I2" s="20">
        <v>0</v>
      </c>
      <c r="J2" s="20">
        <v>0</v>
      </c>
      <c r="K2" s="20">
        <v>1</v>
      </c>
      <c r="L2" s="20">
        <v>1</v>
      </c>
      <c r="M2" s="20">
        <v>0</v>
      </c>
      <c r="N2" s="20">
        <v>0</v>
      </c>
      <c r="O2" s="20">
        <v>0</v>
      </c>
      <c r="P2" s="20">
        <v>0</v>
      </c>
      <c r="Q2" s="20">
        <v>1</v>
      </c>
      <c r="R2" s="20">
        <v>1</v>
      </c>
      <c r="S2" s="20">
        <v>0</v>
      </c>
      <c r="T2" s="20">
        <v>0</v>
      </c>
      <c r="U2" s="20">
        <v>0</v>
      </c>
      <c r="V2" s="23" t="s">
        <v>23</v>
      </c>
      <c r="W2" s="24"/>
    </row>
    <row r="3" spans="1:23" x14ac:dyDescent="0.2">
      <c r="A3" s="16" t="s">
        <v>206</v>
      </c>
      <c r="B3" s="22" t="s">
        <v>73</v>
      </c>
      <c r="C3" s="22" t="s">
        <v>388</v>
      </c>
      <c r="D3" s="22" t="s">
        <v>394</v>
      </c>
      <c r="E3" s="22" t="s">
        <v>94</v>
      </c>
      <c r="F3" s="27">
        <v>0</v>
      </c>
      <c r="G3" s="20">
        <v>0</v>
      </c>
      <c r="H3" s="20">
        <v>1</v>
      </c>
      <c r="I3" s="20">
        <v>0</v>
      </c>
      <c r="J3" s="20">
        <v>0</v>
      </c>
      <c r="K3" s="20">
        <v>1</v>
      </c>
      <c r="L3" s="20">
        <v>1</v>
      </c>
      <c r="M3" s="20">
        <v>0</v>
      </c>
      <c r="N3" s="20">
        <v>0</v>
      </c>
      <c r="O3" s="20">
        <v>1</v>
      </c>
      <c r="P3" s="20">
        <v>0</v>
      </c>
      <c r="Q3" s="20">
        <v>1</v>
      </c>
      <c r="R3" s="20">
        <v>1</v>
      </c>
      <c r="S3" s="20">
        <v>0</v>
      </c>
      <c r="T3" s="20">
        <v>1</v>
      </c>
      <c r="U3" s="20">
        <v>0</v>
      </c>
      <c r="V3" s="23" t="s">
        <v>205</v>
      </c>
      <c r="W3" s="24"/>
    </row>
    <row r="4" spans="1:23" x14ac:dyDescent="0.2">
      <c r="A4" s="16" t="s">
        <v>207</v>
      </c>
      <c r="B4" s="22" t="s">
        <v>73</v>
      </c>
      <c r="C4" s="22" t="s">
        <v>389</v>
      </c>
      <c r="D4" s="22" t="s">
        <v>394</v>
      </c>
      <c r="E4" s="22" t="s">
        <v>81</v>
      </c>
      <c r="F4" s="28">
        <v>0</v>
      </c>
      <c r="G4" s="25">
        <v>0</v>
      </c>
      <c r="H4" s="25">
        <v>1</v>
      </c>
      <c r="I4" s="25">
        <v>0</v>
      </c>
      <c r="J4" s="25">
        <v>0</v>
      </c>
      <c r="K4" s="25">
        <v>1</v>
      </c>
      <c r="L4" s="25">
        <v>1</v>
      </c>
      <c r="M4" s="25">
        <v>0</v>
      </c>
      <c r="N4" s="25">
        <v>0</v>
      </c>
      <c r="O4" s="25">
        <v>1</v>
      </c>
      <c r="P4" s="25">
        <v>0</v>
      </c>
      <c r="Q4" s="25">
        <v>1</v>
      </c>
      <c r="R4" s="25">
        <v>1</v>
      </c>
      <c r="S4" s="25">
        <v>0</v>
      </c>
      <c r="T4" s="25">
        <v>1</v>
      </c>
      <c r="U4" s="25">
        <v>0</v>
      </c>
      <c r="V4" s="23" t="s">
        <v>205</v>
      </c>
      <c r="W4" s="24"/>
    </row>
    <row r="5" spans="1:23" x14ac:dyDescent="0.2">
      <c r="A5" s="16" t="s">
        <v>207</v>
      </c>
      <c r="B5" s="22" t="s">
        <v>73</v>
      </c>
      <c r="C5" s="22" t="s">
        <v>389</v>
      </c>
      <c r="D5" s="22" t="s">
        <v>394</v>
      </c>
      <c r="E5" s="22" t="s">
        <v>72</v>
      </c>
      <c r="F5" s="27">
        <v>0</v>
      </c>
      <c r="G5" s="20">
        <v>0</v>
      </c>
      <c r="H5" s="20">
        <v>1</v>
      </c>
      <c r="I5" s="20">
        <v>0</v>
      </c>
      <c r="J5" s="20">
        <v>0</v>
      </c>
      <c r="K5" s="20">
        <v>1</v>
      </c>
      <c r="L5" s="20">
        <v>1</v>
      </c>
      <c r="M5" s="20">
        <v>0</v>
      </c>
      <c r="N5" s="20">
        <v>0</v>
      </c>
      <c r="O5" s="20">
        <v>1</v>
      </c>
      <c r="P5" s="20">
        <v>0</v>
      </c>
      <c r="Q5" s="20">
        <v>1</v>
      </c>
      <c r="R5" s="20">
        <v>1</v>
      </c>
      <c r="S5" s="20">
        <v>0</v>
      </c>
      <c r="T5" s="20">
        <v>1</v>
      </c>
      <c r="U5" s="20">
        <v>0</v>
      </c>
      <c r="V5" s="23" t="s">
        <v>205</v>
      </c>
      <c r="W5" s="24"/>
    </row>
    <row r="6" spans="1:23" x14ac:dyDescent="0.2">
      <c r="A6" s="16" t="s">
        <v>207</v>
      </c>
      <c r="B6" s="22" t="s">
        <v>73</v>
      </c>
      <c r="C6" s="22" t="s">
        <v>389</v>
      </c>
      <c r="D6" s="22" t="s">
        <v>394</v>
      </c>
      <c r="E6" s="22" t="s">
        <v>156</v>
      </c>
      <c r="F6" s="27">
        <v>0</v>
      </c>
      <c r="G6" s="20">
        <v>0</v>
      </c>
      <c r="H6" s="20">
        <v>1</v>
      </c>
      <c r="I6" s="20">
        <v>0</v>
      </c>
      <c r="J6" s="20">
        <v>0</v>
      </c>
      <c r="K6" s="20">
        <v>1</v>
      </c>
      <c r="L6" s="20">
        <v>1</v>
      </c>
      <c r="M6" s="20">
        <v>0</v>
      </c>
      <c r="N6" s="20">
        <v>0</v>
      </c>
      <c r="O6" s="20">
        <v>1</v>
      </c>
      <c r="P6" s="20">
        <v>0</v>
      </c>
      <c r="Q6" s="20">
        <v>1</v>
      </c>
      <c r="R6" s="20">
        <v>1</v>
      </c>
      <c r="S6" s="20">
        <v>0</v>
      </c>
      <c r="T6" s="20">
        <v>1</v>
      </c>
      <c r="U6" s="20">
        <v>0</v>
      </c>
      <c r="V6" s="23" t="s">
        <v>205</v>
      </c>
      <c r="W6" s="24"/>
    </row>
    <row r="7" spans="1:23" x14ac:dyDescent="0.2">
      <c r="A7" s="16" t="s">
        <v>208</v>
      </c>
      <c r="B7" s="22" t="s">
        <v>384</v>
      </c>
      <c r="C7" s="22" t="s">
        <v>389</v>
      </c>
      <c r="D7" s="22" t="s">
        <v>396</v>
      </c>
      <c r="E7" s="22" t="s">
        <v>72</v>
      </c>
      <c r="F7" s="27">
        <v>0</v>
      </c>
      <c r="G7" s="20">
        <v>1</v>
      </c>
      <c r="H7" s="20">
        <v>1</v>
      </c>
      <c r="I7" s="20">
        <v>0</v>
      </c>
      <c r="J7" s="20">
        <v>0</v>
      </c>
      <c r="K7" s="20">
        <v>1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3"/>
      <c r="W7" s="24"/>
    </row>
    <row r="8" spans="1:23" x14ac:dyDescent="0.2">
      <c r="A8" s="16" t="s">
        <v>208</v>
      </c>
      <c r="B8" s="22" t="s">
        <v>384</v>
      </c>
      <c r="C8" s="22" t="s">
        <v>389</v>
      </c>
      <c r="D8" s="22" t="s">
        <v>396</v>
      </c>
      <c r="E8" s="22" t="s">
        <v>17</v>
      </c>
      <c r="F8" s="27">
        <v>0</v>
      </c>
      <c r="G8" s="20">
        <v>1</v>
      </c>
      <c r="H8" s="20">
        <v>1</v>
      </c>
      <c r="I8" s="20">
        <v>0</v>
      </c>
      <c r="J8" s="20">
        <v>0</v>
      </c>
      <c r="K8" s="20">
        <v>1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  <c r="U8" s="20">
        <v>0</v>
      </c>
      <c r="V8" s="23"/>
      <c r="W8" s="24"/>
    </row>
    <row r="9" spans="1:23" x14ac:dyDescent="0.2">
      <c r="A9" s="16" t="s">
        <v>208</v>
      </c>
      <c r="B9" s="22" t="s">
        <v>384</v>
      </c>
      <c r="C9" s="22" t="s">
        <v>389</v>
      </c>
      <c r="D9" s="22" t="s">
        <v>396</v>
      </c>
      <c r="E9" s="22" t="s">
        <v>156</v>
      </c>
      <c r="F9" s="27">
        <v>0</v>
      </c>
      <c r="G9" s="20">
        <v>1</v>
      </c>
      <c r="H9" s="20">
        <v>1</v>
      </c>
      <c r="I9" s="20">
        <v>0</v>
      </c>
      <c r="J9" s="20">
        <v>0</v>
      </c>
      <c r="K9" s="20">
        <v>1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3" t="s">
        <v>68</v>
      </c>
      <c r="W9" s="24"/>
    </row>
    <row r="10" spans="1:23" x14ac:dyDescent="0.2">
      <c r="A10" s="16" t="s">
        <v>208</v>
      </c>
      <c r="B10" s="22" t="s">
        <v>384</v>
      </c>
      <c r="C10" s="22" t="s">
        <v>389</v>
      </c>
      <c r="D10" s="22" t="s">
        <v>396</v>
      </c>
      <c r="E10" s="22" t="s">
        <v>159</v>
      </c>
      <c r="F10" s="28">
        <v>0</v>
      </c>
      <c r="G10" s="25">
        <v>1</v>
      </c>
      <c r="H10" s="25">
        <v>1</v>
      </c>
      <c r="I10" s="25">
        <v>0</v>
      </c>
      <c r="J10" s="25">
        <v>0</v>
      </c>
      <c r="K10" s="25">
        <v>1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3" t="s">
        <v>68</v>
      </c>
      <c r="W10" s="24"/>
    </row>
    <row r="11" spans="1:23" x14ac:dyDescent="0.2">
      <c r="A11" s="16" t="s">
        <v>210</v>
      </c>
      <c r="B11" s="22" t="s">
        <v>66</v>
      </c>
      <c r="C11" s="22" t="s">
        <v>389</v>
      </c>
      <c r="D11" s="22" t="s">
        <v>396</v>
      </c>
      <c r="E11" s="22" t="s">
        <v>159</v>
      </c>
      <c r="F11" s="27">
        <v>0</v>
      </c>
      <c r="G11" s="20">
        <v>1</v>
      </c>
      <c r="H11" s="20">
        <v>1</v>
      </c>
      <c r="I11" s="20">
        <v>0</v>
      </c>
      <c r="J11" s="20">
        <v>0</v>
      </c>
      <c r="K11" s="20">
        <v>1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3"/>
      <c r="W11" s="24"/>
    </row>
    <row r="12" spans="1:23" x14ac:dyDescent="0.2">
      <c r="A12" s="16" t="s">
        <v>210</v>
      </c>
      <c r="B12" s="22" t="s">
        <v>66</v>
      </c>
      <c r="C12" s="22" t="s">
        <v>389</v>
      </c>
      <c r="D12" s="22" t="s">
        <v>396</v>
      </c>
      <c r="E12" s="22" t="s">
        <v>17</v>
      </c>
      <c r="F12" s="27">
        <v>0</v>
      </c>
      <c r="G12" s="20">
        <v>1</v>
      </c>
      <c r="H12" s="20">
        <v>1</v>
      </c>
      <c r="I12" s="20">
        <v>0</v>
      </c>
      <c r="J12" s="20">
        <v>0</v>
      </c>
      <c r="K12" s="20">
        <v>1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3"/>
      <c r="W12" s="24"/>
    </row>
    <row r="13" spans="1:23" x14ac:dyDescent="0.2">
      <c r="A13" s="16" t="s">
        <v>210</v>
      </c>
      <c r="B13" s="22" t="s">
        <v>66</v>
      </c>
      <c r="C13" s="22" t="s">
        <v>389</v>
      </c>
      <c r="D13" s="22" t="s">
        <v>396</v>
      </c>
      <c r="E13" s="22" t="s">
        <v>156</v>
      </c>
      <c r="F13" s="27">
        <v>0</v>
      </c>
      <c r="G13" s="20">
        <v>1</v>
      </c>
      <c r="H13" s="20">
        <v>1</v>
      </c>
      <c r="I13" s="20">
        <v>0</v>
      </c>
      <c r="J13" s="20">
        <v>0</v>
      </c>
      <c r="K13" s="20">
        <v>1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3"/>
      <c r="W13" s="24"/>
    </row>
    <row r="14" spans="1:23" x14ac:dyDescent="0.2">
      <c r="A14" s="16" t="s">
        <v>209</v>
      </c>
      <c r="B14" s="22" t="s">
        <v>67</v>
      </c>
      <c r="C14" s="22" t="s">
        <v>388</v>
      </c>
      <c r="D14" s="22" t="s">
        <v>396</v>
      </c>
      <c r="E14" s="22" t="s">
        <v>144</v>
      </c>
      <c r="F14" s="28">
        <v>0</v>
      </c>
      <c r="G14" s="25">
        <v>1</v>
      </c>
      <c r="H14" s="25">
        <v>1</v>
      </c>
      <c r="I14" s="25">
        <v>0</v>
      </c>
      <c r="J14" s="25">
        <v>0</v>
      </c>
      <c r="K14" s="25">
        <v>1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3" t="s">
        <v>68</v>
      </c>
      <c r="W14" s="24"/>
    </row>
    <row r="15" spans="1:23" x14ac:dyDescent="0.2">
      <c r="A15" s="16" t="s">
        <v>209</v>
      </c>
      <c r="B15" s="22" t="s">
        <v>67</v>
      </c>
      <c r="C15" s="22" t="s">
        <v>388</v>
      </c>
      <c r="D15" s="22" t="s">
        <v>396</v>
      </c>
      <c r="E15" s="22" t="s">
        <v>94</v>
      </c>
      <c r="F15" s="27">
        <v>0</v>
      </c>
      <c r="G15" s="20">
        <v>1</v>
      </c>
      <c r="H15" s="20">
        <v>1</v>
      </c>
      <c r="I15" s="20">
        <v>0</v>
      </c>
      <c r="J15" s="20">
        <v>0</v>
      </c>
      <c r="K15" s="20">
        <v>1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3" t="s">
        <v>68</v>
      </c>
      <c r="W15" s="24"/>
    </row>
    <row r="16" spans="1:23" x14ac:dyDescent="0.2">
      <c r="A16" s="16" t="s">
        <v>211</v>
      </c>
      <c r="B16" s="22" t="s">
        <v>66</v>
      </c>
      <c r="C16" s="22" t="s">
        <v>388</v>
      </c>
      <c r="D16" s="22" t="s">
        <v>396</v>
      </c>
      <c r="E16" s="22" t="s">
        <v>94</v>
      </c>
      <c r="F16" s="28">
        <v>0</v>
      </c>
      <c r="G16" s="25">
        <v>1</v>
      </c>
      <c r="H16" s="25">
        <v>1</v>
      </c>
      <c r="I16" s="25">
        <v>0</v>
      </c>
      <c r="J16" s="25">
        <v>0</v>
      </c>
      <c r="K16" s="25">
        <v>1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3"/>
      <c r="W16" s="24"/>
    </row>
    <row r="17" spans="1:23" x14ac:dyDescent="0.2">
      <c r="A17" s="16" t="s">
        <v>211</v>
      </c>
      <c r="B17" s="22" t="s">
        <v>66</v>
      </c>
      <c r="C17" s="22" t="s">
        <v>388</v>
      </c>
      <c r="D17" s="22" t="s">
        <v>396</v>
      </c>
      <c r="E17" s="22" t="s">
        <v>144</v>
      </c>
      <c r="F17" s="27">
        <v>0</v>
      </c>
      <c r="G17" s="20">
        <v>1</v>
      </c>
      <c r="H17" s="20">
        <v>1</v>
      </c>
      <c r="I17" s="20">
        <v>0</v>
      </c>
      <c r="J17" s="20">
        <v>0</v>
      </c>
      <c r="K17" s="20">
        <v>1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W17" s="24"/>
    </row>
    <row r="18" spans="1:23" x14ac:dyDescent="0.2">
      <c r="A18" s="16" t="s">
        <v>212</v>
      </c>
      <c r="B18" s="22" t="s">
        <v>385</v>
      </c>
      <c r="C18" s="22" t="s">
        <v>389</v>
      </c>
      <c r="D18" s="22" t="s">
        <v>396</v>
      </c>
      <c r="E18" s="22" t="s">
        <v>144</v>
      </c>
      <c r="F18" s="27">
        <v>0</v>
      </c>
      <c r="G18" s="20">
        <v>1</v>
      </c>
      <c r="H18" s="20">
        <v>1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3" t="s">
        <v>35</v>
      </c>
      <c r="W18" s="24"/>
    </row>
    <row r="19" spans="1:23" x14ac:dyDescent="0.2">
      <c r="A19" s="16" t="s">
        <v>236</v>
      </c>
      <c r="B19" s="22" t="s">
        <v>44</v>
      </c>
      <c r="C19" s="22" t="s">
        <v>388</v>
      </c>
      <c r="D19" s="22" t="s">
        <v>395</v>
      </c>
      <c r="E19" s="22" t="s">
        <v>72</v>
      </c>
      <c r="F19" s="27">
        <v>0</v>
      </c>
      <c r="G19" s="20">
        <v>1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3"/>
      <c r="W19" s="24"/>
    </row>
    <row r="20" spans="1:23" x14ac:dyDescent="0.2">
      <c r="A20" s="16" t="s">
        <v>236</v>
      </c>
      <c r="B20" s="22" t="s">
        <v>44</v>
      </c>
      <c r="C20" s="22" t="s">
        <v>388</v>
      </c>
      <c r="D20" s="22" t="s">
        <v>395</v>
      </c>
      <c r="E20" s="22" t="s">
        <v>156</v>
      </c>
      <c r="F20" s="27">
        <v>0</v>
      </c>
      <c r="G20" s="20">
        <v>1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3"/>
      <c r="W20" s="24"/>
    </row>
    <row r="21" spans="1:23" x14ac:dyDescent="0.2">
      <c r="A21" s="16" t="s">
        <v>236</v>
      </c>
      <c r="B21" s="22" t="s">
        <v>44</v>
      </c>
      <c r="C21" s="22" t="s">
        <v>388</v>
      </c>
      <c r="D21" s="22" t="s">
        <v>395</v>
      </c>
      <c r="E21" s="22" t="s">
        <v>159</v>
      </c>
      <c r="F21" s="27">
        <v>0</v>
      </c>
      <c r="G21" s="20">
        <v>1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3"/>
      <c r="W21" s="24"/>
    </row>
    <row r="22" spans="1:23" x14ac:dyDescent="0.2">
      <c r="A22" s="16" t="s">
        <v>236</v>
      </c>
      <c r="B22" s="22" t="s">
        <v>44</v>
      </c>
      <c r="C22" s="22" t="s">
        <v>388</v>
      </c>
      <c r="D22" s="22" t="s">
        <v>395</v>
      </c>
      <c r="E22" s="22" t="s">
        <v>81</v>
      </c>
      <c r="F22" s="28">
        <v>0</v>
      </c>
      <c r="G22" s="25">
        <v>1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1">
        <v>0</v>
      </c>
      <c r="O22" s="25">
        <v>0</v>
      </c>
      <c r="P22" s="21">
        <v>0</v>
      </c>
      <c r="Q22" s="25">
        <v>0</v>
      </c>
      <c r="R22" s="25">
        <v>0</v>
      </c>
      <c r="S22" s="25">
        <v>0</v>
      </c>
      <c r="T22" s="25">
        <v>0</v>
      </c>
      <c r="U22" s="25">
        <v>0</v>
      </c>
      <c r="V22" s="23"/>
      <c r="W22" s="24"/>
    </row>
    <row r="23" spans="1:23" x14ac:dyDescent="0.2">
      <c r="A23" s="16" t="s">
        <v>236</v>
      </c>
      <c r="B23" s="22" t="s">
        <v>44</v>
      </c>
      <c r="C23" s="22" t="s">
        <v>388</v>
      </c>
      <c r="D23" s="22" t="s">
        <v>395</v>
      </c>
      <c r="E23" s="22" t="s">
        <v>94</v>
      </c>
      <c r="F23" s="28">
        <v>0</v>
      </c>
      <c r="G23" s="25">
        <v>1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3"/>
      <c r="W23" s="24"/>
    </row>
    <row r="24" spans="1:23" x14ac:dyDescent="0.2">
      <c r="A24" s="16" t="s">
        <v>236</v>
      </c>
      <c r="B24" s="22" t="s">
        <v>44</v>
      </c>
      <c r="C24" s="22" t="s">
        <v>388</v>
      </c>
      <c r="D24" s="22" t="s">
        <v>395</v>
      </c>
      <c r="E24" s="22" t="s">
        <v>17</v>
      </c>
      <c r="F24" s="28">
        <v>0</v>
      </c>
      <c r="G24" s="25">
        <v>1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3"/>
      <c r="W24" s="24"/>
    </row>
    <row r="25" spans="1:23" x14ac:dyDescent="0.2">
      <c r="A25" s="16" t="s">
        <v>250</v>
      </c>
      <c r="B25" s="22" t="s">
        <v>79</v>
      </c>
      <c r="C25" s="22" t="s">
        <v>388</v>
      </c>
      <c r="D25" s="22" t="s">
        <v>400</v>
      </c>
      <c r="E25" s="22" t="s">
        <v>72</v>
      </c>
      <c r="F25" s="27">
        <v>0</v>
      </c>
      <c r="G25" s="20">
        <v>0</v>
      </c>
      <c r="H25" s="20">
        <v>1</v>
      </c>
      <c r="I25" s="20">
        <v>1</v>
      </c>
      <c r="J25" s="20">
        <v>0</v>
      </c>
      <c r="K25" s="20">
        <v>1</v>
      </c>
      <c r="L25" s="20">
        <v>1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1</v>
      </c>
      <c r="V25" s="23" t="s">
        <v>80</v>
      </c>
      <c r="W25" s="24"/>
    </row>
    <row r="26" spans="1:23" x14ac:dyDescent="0.2">
      <c r="A26" s="16" t="s">
        <v>290</v>
      </c>
      <c r="B26" s="22" t="s">
        <v>87</v>
      </c>
      <c r="C26" s="22" t="s">
        <v>388</v>
      </c>
      <c r="D26" s="22" t="s">
        <v>396</v>
      </c>
      <c r="E26" s="22" t="s">
        <v>81</v>
      </c>
      <c r="F26" s="27">
        <v>0</v>
      </c>
      <c r="G26" s="20">
        <v>0</v>
      </c>
      <c r="H26" s="20">
        <v>1</v>
      </c>
      <c r="I26" s="20">
        <v>1</v>
      </c>
      <c r="J26" s="20">
        <v>0</v>
      </c>
      <c r="K26" s="20">
        <v>1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1</v>
      </c>
      <c r="T26" s="20">
        <v>1</v>
      </c>
      <c r="U26" s="20">
        <v>0</v>
      </c>
      <c r="V26" s="23" t="s">
        <v>88</v>
      </c>
      <c r="W26" s="24"/>
    </row>
    <row r="27" spans="1:23" x14ac:dyDescent="0.2">
      <c r="A27" s="16" t="s">
        <v>290</v>
      </c>
      <c r="B27" s="22" t="s">
        <v>87</v>
      </c>
      <c r="C27" s="22" t="s">
        <v>388</v>
      </c>
      <c r="D27" s="22" t="s">
        <v>396</v>
      </c>
      <c r="E27" s="22" t="s">
        <v>159</v>
      </c>
      <c r="F27" s="27">
        <v>0</v>
      </c>
      <c r="G27" s="20">
        <v>0</v>
      </c>
      <c r="H27" s="20">
        <v>1</v>
      </c>
      <c r="I27" s="20">
        <v>1</v>
      </c>
      <c r="J27" s="20">
        <v>0</v>
      </c>
      <c r="K27" s="20">
        <v>1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1</v>
      </c>
      <c r="T27" s="20">
        <v>1</v>
      </c>
      <c r="U27" s="20">
        <v>0</v>
      </c>
      <c r="V27" s="23" t="s">
        <v>88</v>
      </c>
      <c r="W27" s="24"/>
    </row>
    <row r="28" spans="1:23" x14ac:dyDescent="0.2">
      <c r="A28" s="16" t="s">
        <v>346</v>
      </c>
      <c r="B28" s="22" t="s">
        <v>76</v>
      </c>
      <c r="C28" s="22" t="s">
        <v>389</v>
      </c>
      <c r="D28" s="22" t="s">
        <v>396</v>
      </c>
      <c r="E28" s="22" t="s">
        <v>72</v>
      </c>
      <c r="F28" s="27">
        <v>0</v>
      </c>
      <c r="G28" s="20">
        <v>0</v>
      </c>
      <c r="H28" s="20">
        <v>1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3" t="s">
        <v>77</v>
      </c>
      <c r="W28" s="24"/>
    </row>
    <row r="29" spans="1:23" x14ac:dyDescent="0.2">
      <c r="A29" s="16" t="s">
        <v>342</v>
      </c>
      <c r="B29" s="22" t="s">
        <v>93</v>
      </c>
      <c r="C29" s="22" t="s">
        <v>388</v>
      </c>
      <c r="D29" s="22" t="s">
        <v>400</v>
      </c>
      <c r="E29" s="22" t="s">
        <v>94</v>
      </c>
      <c r="F29" s="27">
        <v>0</v>
      </c>
      <c r="G29" s="20">
        <v>0</v>
      </c>
      <c r="H29" s="20">
        <v>1</v>
      </c>
      <c r="I29" s="20">
        <v>1</v>
      </c>
      <c r="J29" s="20">
        <v>0</v>
      </c>
      <c r="K29" s="20">
        <v>1</v>
      </c>
      <c r="L29" s="20">
        <v>1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1</v>
      </c>
      <c r="U29" s="20">
        <v>1</v>
      </c>
      <c r="V29" s="23"/>
      <c r="W29" s="24"/>
    </row>
    <row r="30" spans="1:23" x14ac:dyDescent="0.2">
      <c r="A30" s="16" t="s">
        <v>342</v>
      </c>
      <c r="B30" s="22" t="s">
        <v>93</v>
      </c>
      <c r="C30" s="22" t="s">
        <v>388</v>
      </c>
      <c r="D30" s="22" t="s">
        <v>400</v>
      </c>
      <c r="E30" s="22" t="s">
        <v>81</v>
      </c>
      <c r="F30" s="27">
        <v>0</v>
      </c>
      <c r="G30" s="20">
        <v>0</v>
      </c>
      <c r="H30" s="20">
        <v>1</v>
      </c>
      <c r="I30" s="20">
        <v>1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1</v>
      </c>
      <c r="U30" s="20">
        <v>1</v>
      </c>
      <c r="V30" s="23"/>
      <c r="W30" s="24"/>
    </row>
    <row r="31" spans="1:23" x14ac:dyDescent="0.2">
      <c r="A31" s="16" t="s">
        <v>216</v>
      </c>
      <c r="B31" s="22" t="s">
        <v>98</v>
      </c>
      <c r="C31" s="22" t="s">
        <v>389</v>
      </c>
      <c r="D31" s="22" t="s">
        <v>393</v>
      </c>
      <c r="E31" s="22" t="s">
        <v>120</v>
      </c>
      <c r="F31" s="27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1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1</v>
      </c>
      <c r="V31" s="23"/>
      <c r="W31" s="24"/>
    </row>
    <row r="32" spans="1:23" x14ac:dyDescent="0.2">
      <c r="A32" s="16" t="s">
        <v>216</v>
      </c>
      <c r="B32" s="22" t="s">
        <v>98</v>
      </c>
      <c r="C32" s="22" t="s">
        <v>389</v>
      </c>
      <c r="D32" s="22" t="s">
        <v>393</v>
      </c>
      <c r="E32" s="22" t="s">
        <v>94</v>
      </c>
      <c r="F32" s="27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1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1</v>
      </c>
      <c r="V32" s="23"/>
      <c r="W32" s="24"/>
    </row>
    <row r="33" spans="1:23" x14ac:dyDescent="0.2">
      <c r="A33" s="16" t="s">
        <v>213</v>
      </c>
      <c r="B33" s="22" t="s">
        <v>390</v>
      </c>
      <c r="C33" s="22" t="s">
        <v>389</v>
      </c>
      <c r="D33" s="22" t="s">
        <v>396</v>
      </c>
      <c r="E33" s="22" t="s">
        <v>94</v>
      </c>
      <c r="F33" s="27">
        <v>0</v>
      </c>
      <c r="G33" s="20">
        <v>1</v>
      </c>
      <c r="H33" s="20">
        <v>1</v>
      </c>
      <c r="I33" s="20">
        <v>0</v>
      </c>
      <c r="J33" s="20">
        <v>0</v>
      </c>
      <c r="K33" s="20">
        <v>1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1</v>
      </c>
      <c r="U33" s="20">
        <v>0</v>
      </c>
      <c r="V33" s="23" t="s">
        <v>33</v>
      </c>
      <c r="W33" s="24"/>
    </row>
    <row r="34" spans="1:23" x14ac:dyDescent="0.2">
      <c r="A34" s="16" t="s">
        <v>213</v>
      </c>
      <c r="B34" s="22" t="s">
        <v>390</v>
      </c>
      <c r="C34" s="22" t="s">
        <v>389</v>
      </c>
      <c r="D34" s="22" t="s">
        <v>396</v>
      </c>
      <c r="E34" s="22" t="s">
        <v>81</v>
      </c>
      <c r="F34" s="27">
        <v>0</v>
      </c>
      <c r="G34" s="20">
        <v>1</v>
      </c>
      <c r="H34" s="20">
        <v>1</v>
      </c>
      <c r="I34" s="20">
        <v>0</v>
      </c>
      <c r="J34" s="20">
        <v>0</v>
      </c>
      <c r="K34" s="20">
        <v>1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1</v>
      </c>
      <c r="U34" s="20">
        <v>0</v>
      </c>
      <c r="V34" s="23" t="s">
        <v>33</v>
      </c>
      <c r="W34" s="24"/>
    </row>
    <row r="35" spans="1:23" x14ac:dyDescent="0.2">
      <c r="A35" s="16" t="s">
        <v>213</v>
      </c>
      <c r="B35" s="22" t="s">
        <v>390</v>
      </c>
      <c r="C35" s="22" t="s">
        <v>389</v>
      </c>
      <c r="D35" s="22" t="s">
        <v>396</v>
      </c>
      <c r="E35" s="22" t="s">
        <v>72</v>
      </c>
      <c r="F35" s="28">
        <v>0</v>
      </c>
      <c r="G35" s="25">
        <v>1</v>
      </c>
      <c r="H35" s="25">
        <v>1</v>
      </c>
      <c r="I35" s="25">
        <v>0</v>
      </c>
      <c r="J35" s="25">
        <v>0</v>
      </c>
      <c r="K35" s="25">
        <v>1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0">
        <v>0</v>
      </c>
      <c r="U35" s="25">
        <v>0</v>
      </c>
      <c r="V35" s="23" t="s">
        <v>33</v>
      </c>
      <c r="W35" s="24"/>
    </row>
    <row r="36" spans="1:23" x14ac:dyDescent="0.2">
      <c r="A36" s="16" t="s">
        <v>213</v>
      </c>
      <c r="B36" s="22" t="s">
        <v>390</v>
      </c>
      <c r="C36" s="22" t="s">
        <v>389</v>
      </c>
      <c r="D36" s="22" t="s">
        <v>396</v>
      </c>
      <c r="E36" s="22" t="s">
        <v>159</v>
      </c>
      <c r="F36" s="27">
        <v>0</v>
      </c>
      <c r="G36" s="20">
        <v>1</v>
      </c>
      <c r="H36" s="20">
        <v>1</v>
      </c>
      <c r="I36" s="20">
        <v>0</v>
      </c>
      <c r="J36" s="20">
        <v>0</v>
      </c>
      <c r="K36" s="20">
        <v>1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1</v>
      </c>
      <c r="U36" s="20">
        <v>0</v>
      </c>
      <c r="V36" s="23" t="s">
        <v>33</v>
      </c>
      <c r="W36" s="24"/>
    </row>
    <row r="37" spans="1:23" x14ac:dyDescent="0.2">
      <c r="A37" s="16" t="s">
        <v>213</v>
      </c>
      <c r="B37" s="22" t="s">
        <v>390</v>
      </c>
      <c r="C37" s="22" t="s">
        <v>389</v>
      </c>
      <c r="D37" s="22" t="s">
        <v>396</v>
      </c>
      <c r="E37" s="22" t="s">
        <v>156</v>
      </c>
      <c r="F37" s="27">
        <v>0</v>
      </c>
      <c r="G37" s="20">
        <v>1</v>
      </c>
      <c r="H37" s="20">
        <v>1</v>
      </c>
      <c r="I37" s="20">
        <v>0</v>
      </c>
      <c r="J37" s="20">
        <v>0</v>
      </c>
      <c r="K37" s="20">
        <v>1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</v>
      </c>
      <c r="U37" s="20">
        <v>0</v>
      </c>
      <c r="V37" s="23" t="s">
        <v>33</v>
      </c>
      <c r="W37" s="24"/>
    </row>
    <row r="38" spans="1:23" x14ac:dyDescent="0.2">
      <c r="A38" s="16" t="s">
        <v>213</v>
      </c>
      <c r="B38" s="22" t="s">
        <v>390</v>
      </c>
      <c r="C38" s="22" t="s">
        <v>389</v>
      </c>
      <c r="D38" s="22" t="s">
        <v>396</v>
      </c>
      <c r="E38" s="22" t="s">
        <v>17</v>
      </c>
      <c r="F38" s="27">
        <v>0</v>
      </c>
      <c r="G38" s="20">
        <v>1</v>
      </c>
      <c r="H38" s="20">
        <v>1</v>
      </c>
      <c r="I38" s="20">
        <v>0</v>
      </c>
      <c r="J38" s="20">
        <v>0</v>
      </c>
      <c r="K38" s="20">
        <v>1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1</v>
      </c>
      <c r="U38" s="20">
        <v>0</v>
      </c>
      <c r="V38" s="23" t="s">
        <v>33</v>
      </c>
      <c r="W38" s="24"/>
    </row>
    <row r="39" spans="1:23" x14ac:dyDescent="0.2">
      <c r="A39" s="16" t="s">
        <v>213</v>
      </c>
      <c r="B39" s="22" t="s">
        <v>438</v>
      </c>
      <c r="C39" s="22" t="s">
        <v>389</v>
      </c>
      <c r="D39" s="22" t="s">
        <v>396</v>
      </c>
      <c r="E39" s="22" t="s">
        <v>72</v>
      </c>
      <c r="F39" s="27">
        <v>0</v>
      </c>
      <c r="G39" s="20">
        <v>0</v>
      </c>
      <c r="H39" s="20">
        <v>1</v>
      </c>
      <c r="I39" s="20">
        <v>0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1</v>
      </c>
      <c r="U39" s="20">
        <v>0</v>
      </c>
      <c r="V39" s="23"/>
      <c r="W39" s="24"/>
    </row>
    <row r="40" spans="1:23" x14ac:dyDescent="0.2">
      <c r="A40" s="16" t="s">
        <v>217</v>
      </c>
      <c r="B40" s="22" t="s">
        <v>98</v>
      </c>
      <c r="C40" s="22" t="s">
        <v>389</v>
      </c>
      <c r="D40" s="22" t="s">
        <v>393</v>
      </c>
      <c r="E40" s="22" t="s">
        <v>139</v>
      </c>
      <c r="F40" s="27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1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1</v>
      </c>
      <c r="V40" s="23"/>
      <c r="W40" s="24"/>
    </row>
    <row r="41" spans="1:23" x14ac:dyDescent="0.2">
      <c r="A41" s="16" t="s">
        <v>214</v>
      </c>
      <c r="B41" s="22" t="s">
        <v>437</v>
      </c>
      <c r="C41" s="22" t="s">
        <v>389</v>
      </c>
      <c r="D41" s="22" t="s">
        <v>395</v>
      </c>
      <c r="E41" s="22" t="s">
        <v>156</v>
      </c>
      <c r="F41" s="27">
        <v>0</v>
      </c>
      <c r="G41" s="20">
        <v>1</v>
      </c>
      <c r="H41" s="20">
        <v>0</v>
      </c>
      <c r="I41" s="20">
        <v>0</v>
      </c>
      <c r="J41" s="20">
        <v>1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1</v>
      </c>
      <c r="Q41" s="20">
        <v>0</v>
      </c>
      <c r="R41" s="20">
        <v>0</v>
      </c>
      <c r="S41" s="25">
        <v>1</v>
      </c>
      <c r="T41" s="20">
        <v>0</v>
      </c>
      <c r="U41" s="20">
        <v>0</v>
      </c>
      <c r="V41" s="23" t="s">
        <v>166</v>
      </c>
      <c r="W41" s="24"/>
    </row>
    <row r="42" spans="1:23" x14ac:dyDescent="0.2">
      <c r="A42" s="16" t="s">
        <v>215</v>
      </c>
      <c r="B42" s="22" t="s">
        <v>436</v>
      </c>
      <c r="C42" s="22" t="s">
        <v>388</v>
      </c>
      <c r="D42" s="22" t="s">
        <v>395</v>
      </c>
      <c r="E42" s="22" t="s">
        <v>144</v>
      </c>
      <c r="F42" s="28">
        <v>0</v>
      </c>
      <c r="G42" s="25">
        <v>1</v>
      </c>
      <c r="H42" s="25">
        <v>0</v>
      </c>
      <c r="I42" s="25">
        <v>0</v>
      </c>
      <c r="J42" s="25">
        <v>1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1</v>
      </c>
      <c r="Q42" s="25">
        <v>0</v>
      </c>
      <c r="R42" s="25">
        <v>0</v>
      </c>
      <c r="S42" s="20">
        <v>1</v>
      </c>
      <c r="T42" s="25">
        <v>1</v>
      </c>
      <c r="U42" s="25">
        <v>0</v>
      </c>
      <c r="V42" s="23" t="s">
        <v>166</v>
      </c>
      <c r="W42" s="24"/>
    </row>
    <row r="43" spans="1:23" x14ac:dyDescent="0.2">
      <c r="A43" s="16" t="s">
        <v>218</v>
      </c>
      <c r="B43" s="22" t="s">
        <v>98</v>
      </c>
      <c r="C43" s="22" t="s">
        <v>388</v>
      </c>
      <c r="D43" s="22" t="s">
        <v>393</v>
      </c>
      <c r="E43" s="22" t="s">
        <v>130</v>
      </c>
      <c r="F43" s="28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1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1</v>
      </c>
      <c r="V43" s="23"/>
      <c r="W43" s="24"/>
    </row>
    <row r="44" spans="1:23" x14ac:dyDescent="0.2">
      <c r="A44" s="16" t="s">
        <v>219</v>
      </c>
      <c r="B44" s="22" t="s">
        <v>201</v>
      </c>
      <c r="C44" s="22" t="s">
        <v>388</v>
      </c>
      <c r="D44" s="22" t="s">
        <v>394</v>
      </c>
      <c r="E44" s="22" t="s">
        <v>159</v>
      </c>
      <c r="F44" s="27">
        <v>0</v>
      </c>
      <c r="G44" s="20">
        <v>0</v>
      </c>
      <c r="H44" s="20">
        <v>1</v>
      </c>
      <c r="I44" s="20">
        <v>0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3" t="s">
        <v>202</v>
      </c>
      <c r="W44" s="24"/>
    </row>
    <row r="45" spans="1:23" x14ac:dyDescent="0.2">
      <c r="A45" s="16" t="s">
        <v>220</v>
      </c>
      <c r="B45" s="22" t="s">
        <v>347</v>
      </c>
      <c r="C45" s="22" t="s">
        <v>389</v>
      </c>
      <c r="D45" s="22" t="s">
        <v>394</v>
      </c>
      <c r="E45" s="22" t="s">
        <v>159</v>
      </c>
      <c r="F45" s="28">
        <v>0</v>
      </c>
      <c r="G45" s="25">
        <v>0</v>
      </c>
      <c r="H45" s="25">
        <v>1</v>
      </c>
      <c r="I45" s="25">
        <v>1</v>
      </c>
      <c r="J45" s="25">
        <v>0</v>
      </c>
      <c r="K45" s="25">
        <v>1</v>
      </c>
      <c r="L45" s="25">
        <v>1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3" t="s">
        <v>198</v>
      </c>
      <c r="W45" s="24"/>
    </row>
    <row r="46" spans="1:23" x14ac:dyDescent="0.2">
      <c r="A46" s="16" t="s">
        <v>224</v>
      </c>
      <c r="B46" s="22" t="s">
        <v>441</v>
      </c>
      <c r="C46" s="22" t="s">
        <v>389</v>
      </c>
      <c r="D46" s="22" t="s">
        <v>394</v>
      </c>
      <c r="E46" s="22" t="s">
        <v>17</v>
      </c>
      <c r="F46" s="27">
        <v>0</v>
      </c>
      <c r="G46" s="20">
        <v>0</v>
      </c>
      <c r="H46" s="20">
        <v>1</v>
      </c>
      <c r="I46" s="20">
        <v>0</v>
      </c>
      <c r="J46" s="20">
        <v>0</v>
      </c>
      <c r="K46" s="20">
        <v>1</v>
      </c>
      <c r="L46" s="20">
        <v>1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3"/>
      <c r="W46" s="24"/>
    </row>
    <row r="47" spans="1:23" x14ac:dyDescent="0.2">
      <c r="A47" s="16" t="s">
        <v>224</v>
      </c>
      <c r="B47" s="22" t="s">
        <v>442</v>
      </c>
      <c r="C47" s="22" t="s">
        <v>389</v>
      </c>
      <c r="D47" s="22" t="s">
        <v>394</v>
      </c>
      <c r="E47" s="22" t="s">
        <v>81</v>
      </c>
      <c r="F47" s="27">
        <v>0</v>
      </c>
      <c r="G47" s="20">
        <v>0</v>
      </c>
      <c r="H47" s="20">
        <v>0</v>
      </c>
      <c r="I47" s="20">
        <v>0</v>
      </c>
      <c r="J47" s="20">
        <v>0</v>
      </c>
      <c r="K47" s="20">
        <v>1</v>
      </c>
      <c r="L47" s="20">
        <v>1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3"/>
      <c r="W47" s="24"/>
    </row>
    <row r="48" spans="1:23" x14ac:dyDescent="0.2">
      <c r="A48" s="16" t="s">
        <v>224</v>
      </c>
      <c r="B48" s="22" t="s">
        <v>442</v>
      </c>
      <c r="C48" s="22" t="s">
        <v>389</v>
      </c>
      <c r="D48" s="22" t="s">
        <v>394</v>
      </c>
      <c r="E48" s="22" t="s">
        <v>72</v>
      </c>
      <c r="F48" s="27">
        <v>0</v>
      </c>
      <c r="G48" s="20">
        <v>0</v>
      </c>
      <c r="H48" s="20">
        <v>0</v>
      </c>
      <c r="I48" s="20">
        <v>0</v>
      </c>
      <c r="J48" s="20">
        <v>0</v>
      </c>
      <c r="K48" s="20">
        <v>1</v>
      </c>
      <c r="L48" s="20">
        <v>1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3"/>
      <c r="W48" s="24"/>
    </row>
    <row r="49" spans="1:23" x14ac:dyDescent="0.2">
      <c r="A49" s="16" t="s">
        <v>223</v>
      </c>
      <c r="B49" s="22" t="s">
        <v>440</v>
      </c>
      <c r="C49" s="22" t="s">
        <v>389</v>
      </c>
      <c r="D49" s="22" t="s">
        <v>394</v>
      </c>
      <c r="E49" s="22" t="s">
        <v>159</v>
      </c>
      <c r="F49" s="28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0">
        <v>1</v>
      </c>
      <c r="M49" s="25">
        <v>0</v>
      </c>
      <c r="N49" s="25">
        <v>0</v>
      </c>
      <c r="O49" s="25">
        <v>0</v>
      </c>
      <c r="P49" s="25">
        <v>0</v>
      </c>
      <c r="Q49" s="25">
        <v>1</v>
      </c>
      <c r="R49" s="25">
        <v>1</v>
      </c>
      <c r="S49" s="25">
        <v>0</v>
      </c>
      <c r="T49" s="25">
        <v>0</v>
      </c>
      <c r="U49" s="25">
        <v>0</v>
      </c>
      <c r="V49" s="23" t="s">
        <v>35</v>
      </c>
      <c r="W49" s="24"/>
    </row>
    <row r="50" spans="1:23" x14ac:dyDescent="0.2">
      <c r="A50" s="16" t="s">
        <v>223</v>
      </c>
      <c r="B50" s="22" t="s">
        <v>440</v>
      </c>
      <c r="C50" s="22" t="s">
        <v>389</v>
      </c>
      <c r="D50" s="22" t="s">
        <v>394</v>
      </c>
      <c r="E50" s="22" t="s">
        <v>156</v>
      </c>
      <c r="F50" s="27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1</v>
      </c>
      <c r="M50" s="20">
        <v>0</v>
      </c>
      <c r="N50" s="20">
        <v>0</v>
      </c>
      <c r="O50" s="20">
        <v>0</v>
      </c>
      <c r="P50" s="20">
        <v>0</v>
      </c>
      <c r="Q50" s="20">
        <v>1</v>
      </c>
      <c r="R50" s="20">
        <v>1</v>
      </c>
      <c r="S50" s="20">
        <v>0</v>
      </c>
      <c r="T50" s="20">
        <v>0</v>
      </c>
      <c r="U50" s="20">
        <v>0</v>
      </c>
      <c r="V50" s="23" t="s">
        <v>35</v>
      </c>
      <c r="W50" s="24"/>
    </row>
    <row r="51" spans="1:23" x14ac:dyDescent="0.2">
      <c r="A51" s="16" t="s">
        <v>226</v>
      </c>
      <c r="B51" s="22" t="s">
        <v>443</v>
      </c>
      <c r="C51" s="22" t="s">
        <v>389</v>
      </c>
      <c r="D51" s="22" t="s">
        <v>400</v>
      </c>
      <c r="E51" s="22" t="s">
        <v>120</v>
      </c>
      <c r="F51" s="27">
        <v>0</v>
      </c>
      <c r="G51" s="20">
        <v>0</v>
      </c>
      <c r="H51" s="25">
        <v>1</v>
      </c>
      <c r="I51" s="20">
        <v>1</v>
      </c>
      <c r="J51" s="20">
        <v>0</v>
      </c>
      <c r="K51" s="25">
        <v>1</v>
      </c>
      <c r="L51" s="20">
        <v>1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1</v>
      </c>
      <c r="V51" s="23"/>
      <c r="W51" s="24"/>
    </row>
    <row r="52" spans="1:23" x14ac:dyDescent="0.2">
      <c r="A52" s="16" t="s">
        <v>221</v>
      </c>
      <c r="B52" s="22" t="s">
        <v>99</v>
      </c>
      <c r="C52" s="22" t="s">
        <v>389</v>
      </c>
      <c r="D52" s="22" t="s">
        <v>400</v>
      </c>
      <c r="E52" s="22" t="s">
        <v>94</v>
      </c>
      <c r="F52" s="27">
        <v>0</v>
      </c>
      <c r="G52" s="20">
        <v>1</v>
      </c>
      <c r="H52" s="20">
        <v>1</v>
      </c>
      <c r="I52" s="20">
        <v>1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  <c r="O52" s="20">
        <v>1</v>
      </c>
      <c r="P52" s="20">
        <v>0</v>
      </c>
      <c r="Q52" s="20">
        <v>1</v>
      </c>
      <c r="R52" s="20">
        <v>1</v>
      </c>
      <c r="S52" s="20">
        <v>0</v>
      </c>
      <c r="T52" s="20">
        <v>0</v>
      </c>
      <c r="U52" s="20">
        <v>1</v>
      </c>
      <c r="V52" s="23"/>
      <c r="W52" s="24"/>
    </row>
    <row r="53" spans="1:23" x14ac:dyDescent="0.2">
      <c r="A53" s="16" t="s">
        <v>222</v>
      </c>
      <c r="B53" s="22" t="s">
        <v>439</v>
      </c>
      <c r="C53" s="22" t="s">
        <v>388</v>
      </c>
      <c r="D53" s="22" t="s">
        <v>394</v>
      </c>
      <c r="E53" s="22" t="s">
        <v>144</v>
      </c>
      <c r="F53" s="28">
        <v>0</v>
      </c>
      <c r="G53" s="25">
        <v>0</v>
      </c>
      <c r="H53" s="20">
        <v>0</v>
      </c>
      <c r="I53" s="25">
        <v>0</v>
      </c>
      <c r="J53" s="25">
        <v>0</v>
      </c>
      <c r="K53" s="20">
        <v>0</v>
      </c>
      <c r="L53" s="25">
        <v>1</v>
      </c>
      <c r="M53" s="25">
        <v>0</v>
      </c>
      <c r="N53" s="25">
        <v>0</v>
      </c>
      <c r="O53" s="25">
        <v>1</v>
      </c>
      <c r="P53" s="25">
        <v>0</v>
      </c>
      <c r="Q53" s="25">
        <v>1</v>
      </c>
      <c r="R53" s="25">
        <v>1</v>
      </c>
      <c r="S53" s="25">
        <v>0</v>
      </c>
      <c r="T53" s="25">
        <v>0</v>
      </c>
      <c r="U53" s="25">
        <v>0</v>
      </c>
      <c r="V53" s="23" t="s">
        <v>35</v>
      </c>
      <c r="W53" s="24"/>
    </row>
    <row r="54" spans="1:23" x14ac:dyDescent="0.2">
      <c r="A54" s="16" t="s">
        <v>222</v>
      </c>
      <c r="B54" s="22" t="s">
        <v>443</v>
      </c>
      <c r="C54" s="22" t="s">
        <v>388</v>
      </c>
      <c r="D54" s="22" t="s">
        <v>400</v>
      </c>
      <c r="E54" s="22" t="s">
        <v>139</v>
      </c>
      <c r="F54" s="27">
        <v>0</v>
      </c>
      <c r="G54" s="20">
        <v>0</v>
      </c>
      <c r="H54" s="25">
        <v>1</v>
      </c>
      <c r="I54" s="20">
        <v>1</v>
      </c>
      <c r="J54" s="20">
        <v>0</v>
      </c>
      <c r="K54" s="25">
        <v>1</v>
      </c>
      <c r="L54" s="20">
        <v>1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1</v>
      </c>
      <c r="V54" s="23"/>
      <c r="W54" s="24"/>
    </row>
    <row r="55" spans="1:23" x14ac:dyDescent="0.2">
      <c r="A55" s="16" t="s">
        <v>222</v>
      </c>
      <c r="B55" s="22" t="s">
        <v>443</v>
      </c>
      <c r="C55" s="22" t="s">
        <v>388</v>
      </c>
      <c r="D55" s="22" t="s">
        <v>400</v>
      </c>
      <c r="E55" s="22" t="s">
        <v>130</v>
      </c>
      <c r="F55" s="27">
        <v>0</v>
      </c>
      <c r="G55" s="20">
        <v>0</v>
      </c>
      <c r="H55" s="20">
        <v>1</v>
      </c>
      <c r="I55" s="20">
        <v>1</v>
      </c>
      <c r="J55" s="20">
        <v>0</v>
      </c>
      <c r="K55" s="20">
        <v>1</v>
      </c>
      <c r="L55" s="20">
        <v>1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1</v>
      </c>
      <c r="V55" s="23"/>
      <c r="W55" s="24"/>
    </row>
    <row r="56" spans="1:23" x14ac:dyDescent="0.2">
      <c r="A56" s="16" t="s">
        <v>225</v>
      </c>
      <c r="B56" s="22" t="s">
        <v>83</v>
      </c>
      <c r="C56" s="22" t="s">
        <v>389</v>
      </c>
      <c r="D56" s="22" t="s">
        <v>396</v>
      </c>
      <c r="E56" s="22" t="s">
        <v>81</v>
      </c>
      <c r="F56" s="27">
        <v>0</v>
      </c>
      <c r="G56" s="20">
        <v>1</v>
      </c>
      <c r="H56" s="20">
        <v>1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1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3"/>
      <c r="W56" s="24"/>
    </row>
    <row r="57" spans="1:23" x14ac:dyDescent="0.2">
      <c r="A57" s="16" t="s">
        <v>227</v>
      </c>
      <c r="B57" s="22" t="s">
        <v>100</v>
      </c>
      <c r="C57" s="22" t="s">
        <v>388</v>
      </c>
      <c r="D57" s="22" t="s">
        <v>400</v>
      </c>
      <c r="E57" s="22" t="s">
        <v>94</v>
      </c>
      <c r="F57" s="27">
        <v>0</v>
      </c>
      <c r="G57" s="20">
        <v>0</v>
      </c>
      <c r="H57" s="20">
        <v>1</v>
      </c>
      <c r="I57" s="20">
        <v>0</v>
      </c>
      <c r="J57" s="20">
        <v>0</v>
      </c>
      <c r="K57" s="20">
        <v>1</v>
      </c>
      <c r="L57" s="20">
        <v>1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1</v>
      </c>
      <c r="U57" s="20">
        <v>1</v>
      </c>
      <c r="V57" s="23" t="s">
        <v>383</v>
      </c>
      <c r="W57" s="24"/>
    </row>
    <row r="58" spans="1:23" x14ac:dyDescent="0.2">
      <c r="A58" s="16" t="s">
        <v>228</v>
      </c>
      <c r="B58" s="22" t="s">
        <v>445</v>
      </c>
      <c r="C58" s="22" t="s">
        <v>388</v>
      </c>
      <c r="D58" s="22" t="s">
        <v>396</v>
      </c>
      <c r="E58" s="22" t="s">
        <v>159</v>
      </c>
      <c r="F58" s="27">
        <v>0</v>
      </c>
      <c r="G58" s="20">
        <v>1</v>
      </c>
      <c r="H58" s="20">
        <v>1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5">
        <v>1</v>
      </c>
      <c r="O58" s="20">
        <v>0</v>
      </c>
      <c r="P58" s="25">
        <v>1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3" t="s">
        <v>40</v>
      </c>
      <c r="W58" s="24"/>
    </row>
    <row r="59" spans="1:23" x14ac:dyDescent="0.2">
      <c r="A59" s="16" t="s">
        <v>228</v>
      </c>
      <c r="B59" s="22" t="s">
        <v>43</v>
      </c>
      <c r="C59" s="22" t="s">
        <v>388</v>
      </c>
      <c r="D59" s="22" t="s">
        <v>395</v>
      </c>
      <c r="E59" s="22" t="s">
        <v>144</v>
      </c>
      <c r="F59" s="27">
        <v>0</v>
      </c>
      <c r="G59" s="20">
        <v>1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1</v>
      </c>
      <c r="O59" s="20">
        <v>0</v>
      </c>
      <c r="P59" s="20">
        <v>1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3" t="s">
        <v>370</v>
      </c>
      <c r="W59" s="24"/>
    </row>
    <row r="60" spans="1:23" x14ac:dyDescent="0.2">
      <c r="A60" s="16" t="s">
        <v>229</v>
      </c>
      <c r="B60" s="22" t="s">
        <v>444</v>
      </c>
      <c r="C60" s="22" t="s">
        <v>389</v>
      </c>
      <c r="D60" s="22" t="s">
        <v>396</v>
      </c>
      <c r="E60" s="22" t="s">
        <v>156</v>
      </c>
      <c r="F60" s="28">
        <v>0</v>
      </c>
      <c r="G60" s="25">
        <v>1</v>
      </c>
      <c r="H60" s="25">
        <v>1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3" t="s">
        <v>40</v>
      </c>
      <c r="W60" s="24"/>
    </row>
    <row r="61" spans="1:23" x14ac:dyDescent="0.2">
      <c r="A61" s="16" t="s">
        <v>231</v>
      </c>
      <c r="B61" s="22" t="s">
        <v>43</v>
      </c>
      <c r="C61" s="22" t="s">
        <v>389</v>
      </c>
      <c r="D61" s="22" t="s">
        <v>395</v>
      </c>
      <c r="E61" s="22" t="s">
        <v>156</v>
      </c>
      <c r="F61" s="27">
        <v>0</v>
      </c>
      <c r="G61" s="20">
        <v>1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  <c r="N61" s="20">
        <v>1</v>
      </c>
      <c r="O61" s="20">
        <v>0</v>
      </c>
      <c r="P61" s="20">
        <v>1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3" t="s">
        <v>370</v>
      </c>
      <c r="W61" s="24"/>
    </row>
    <row r="62" spans="1:23" x14ac:dyDescent="0.2">
      <c r="A62" s="16" t="s">
        <v>232</v>
      </c>
      <c r="B62" s="22" t="s">
        <v>446</v>
      </c>
      <c r="C62" s="22" t="s">
        <v>389</v>
      </c>
      <c r="D62" s="22" t="s">
        <v>395</v>
      </c>
      <c r="E62" s="22" t="s">
        <v>156</v>
      </c>
      <c r="F62" s="28">
        <v>0</v>
      </c>
      <c r="G62" s="25">
        <v>1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25">
        <v>0</v>
      </c>
      <c r="V62" s="23" t="s">
        <v>371</v>
      </c>
      <c r="W62" s="24"/>
    </row>
    <row r="63" spans="1:23" x14ac:dyDescent="0.2">
      <c r="A63" s="16" t="s">
        <v>234</v>
      </c>
      <c r="B63" s="22" t="s">
        <v>82</v>
      </c>
      <c r="C63" s="22" t="s">
        <v>388</v>
      </c>
      <c r="D63" s="22" t="s">
        <v>395</v>
      </c>
      <c r="E63" s="22" t="s">
        <v>144</v>
      </c>
      <c r="F63" s="28">
        <v>0</v>
      </c>
      <c r="G63" s="25">
        <v>1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3"/>
      <c r="W63" s="24"/>
    </row>
    <row r="64" spans="1:23" x14ac:dyDescent="0.2">
      <c r="A64" s="16" t="s">
        <v>234</v>
      </c>
      <c r="B64" s="22" t="s">
        <v>82</v>
      </c>
      <c r="C64" s="22" t="s">
        <v>389</v>
      </c>
      <c r="D64" s="22" t="s">
        <v>395</v>
      </c>
      <c r="E64" s="22" t="s">
        <v>156</v>
      </c>
      <c r="F64" s="27">
        <v>0</v>
      </c>
      <c r="G64" s="20">
        <v>1</v>
      </c>
      <c r="H64" s="20">
        <v>0</v>
      </c>
      <c r="I64" s="20">
        <v>0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3"/>
      <c r="W64" s="24"/>
    </row>
    <row r="65" spans="1:23" x14ac:dyDescent="0.2">
      <c r="A65" s="16" t="s">
        <v>234</v>
      </c>
      <c r="B65" s="22" t="s">
        <v>82</v>
      </c>
      <c r="C65" s="22" t="s">
        <v>388</v>
      </c>
      <c r="D65" s="22" t="s">
        <v>395</v>
      </c>
      <c r="E65" s="22" t="s">
        <v>81</v>
      </c>
      <c r="F65" s="29">
        <v>0</v>
      </c>
      <c r="G65" s="21">
        <v>1</v>
      </c>
      <c r="H65" s="25">
        <v>0</v>
      </c>
      <c r="I65" s="21">
        <v>0</v>
      </c>
      <c r="J65" s="21">
        <v>0</v>
      </c>
      <c r="K65" s="25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3"/>
      <c r="W65" s="24"/>
    </row>
    <row r="66" spans="1:23" x14ac:dyDescent="0.2">
      <c r="A66" s="16" t="s">
        <v>235</v>
      </c>
      <c r="B66" s="22" t="s">
        <v>447</v>
      </c>
      <c r="C66" s="22" t="s">
        <v>389</v>
      </c>
      <c r="D66" s="22" t="s">
        <v>396</v>
      </c>
      <c r="E66" s="22" t="s">
        <v>144</v>
      </c>
      <c r="F66" s="28">
        <v>0</v>
      </c>
      <c r="G66" s="25">
        <v>0</v>
      </c>
      <c r="H66" s="21">
        <v>1</v>
      </c>
      <c r="I66" s="25">
        <v>0</v>
      </c>
      <c r="J66" s="25">
        <v>0</v>
      </c>
      <c r="K66" s="21">
        <v>1</v>
      </c>
      <c r="L66" s="25">
        <v>0</v>
      </c>
      <c r="M66" s="25">
        <v>0</v>
      </c>
      <c r="N66" s="25">
        <v>0</v>
      </c>
      <c r="O66" s="25">
        <v>1</v>
      </c>
      <c r="P66" s="25">
        <v>0</v>
      </c>
      <c r="Q66" s="25">
        <v>1</v>
      </c>
      <c r="R66" s="25">
        <v>0</v>
      </c>
      <c r="S66" s="25">
        <v>0</v>
      </c>
      <c r="T66" s="25">
        <v>0</v>
      </c>
      <c r="U66" s="25">
        <v>0</v>
      </c>
      <c r="V66" s="23" t="s">
        <v>372</v>
      </c>
      <c r="W66" s="24"/>
    </row>
    <row r="67" spans="1:23" x14ac:dyDescent="0.2">
      <c r="A67" s="16" t="s">
        <v>230</v>
      </c>
      <c r="B67" s="22" t="s">
        <v>445</v>
      </c>
      <c r="C67" s="22" t="s">
        <v>389</v>
      </c>
      <c r="D67" s="22" t="s">
        <v>396</v>
      </c>
      <c r="E67" s="22" t="s">
        <v>17</v>
      </c>
      <c r="F67" s="28">
        <v>0</v>
      </c>
      <c r="G67" s="25">
        <v>1</v>
      </c>
      <c r="H67" s="25">
        <v>1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0">
        <v>1</v>
      </c>
      <c r="O67" s="25">
        <v>0</v>
      </c>
      <c r="P67" s="20">
        <v>1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3" t="s">
        <v>40</v>
      </c>
      <c r="W67" s="24"/>
    </row>
    <row r="68" spans="1:23" x14ac:dyDescent="0.2">
      <c r="A68" s="16" t="s">
        <v>244</v>
      </c>
      <c r="B68" s="22" t="s">
        <v>53</v>
      </c>
      <c r="C68" s="22" t="s">
        <v>389</v>
      </c>
      <c r="D68" s="22" t="s">
        <v>395</v>
      </c>
      <c r="E68" s="22" t="s">
        <v>72</v>
      </c>
      <c r="F68" s="27">
        <v>0</v>
      </c>
      <c r="G68" s="20">
        <v>1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3"/>
      <c r="W68" s="24"/>
    </row>
    <row r="69" spans="1:23" x14ac:dyDescent="0.2">
      <c r="A69" s="16" t="s">
        <v>263</v>
      </c>
      <c r="B69" s="22" t="s">
        <v>186</v>
      </c>
      <c r="C69" s="22" t="s">
        <v>389</v>
      </c>
      <c r="D69" s="22" t="s">
        <v>396</v>
      </c>
      <c r="E69" s="22" t="s">
        <v>156</v>
      </c>
      <c r="F69" s="27">
        <v>0</v>
      </c>
      <c r="G69" s="20">
        <v>0</v>
      </c>
      <c r="H69" s="20">
        <v>1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1</v>
      </c>
      <c r="P69" s="20">
        <v>0</v>
      </c>
      <c r="Q69" s="20">
        <v>1</v>
      </c>
      <c r="R69" s="20">
        <v>0</v>
      </c>
      <c r="S69" s="20">
        <v>0</v>
      </c>
      <c r="T69" s="20">
        <v>0</v>
      </c>
      <c r="U69" s="20">
        <v>0</v>
      </c>
      <c r="V69" s="23" t="s">
        <v>187</v>
      </c>
      <c r="W69" s="24"/>
    </row>
    <row r="70" spans="1:23" x14ac:dyDescent="0.2">
      <c r="A70" s="16" t="s">
        <v>276</v>
      </c>
      <c r="B70" s="22" t="s">
        <v>173</v>
      </c>
      <c r="C70" s="22" t="s">
        <v>389</v>
      </c>
      <c r="D70" s="22" t="s">
        <v>400</v>
      </c>
      <c r="E70" s="22" t="s">
        <v>144</v>
      </c>
      <c r="F70" s="25">
        <v>1</v>
      </c>
      <c r="G70" s="25">
        <v>1</v>
      </c>
      <c r="H70" s="25">
        <v>1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1</v>
      </c>
      <c r="O70" s="25">
        <v>1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3" t="s">
        <v>174</v>
      </c>
      <c r="W70" s="24"/>
    </row>
    <row r="71" spans="1:23" x14ac:dyDescent="0.2">
      <c r="A71" s="16" t="s">
        <v>280</v>
      </c>
      <c r="B71" s="22" t="s">
        <v>86</v>
      </c>
      <c r="C71" s="22" t="s">
        <v>389</v>
      </c>
      <c r="D71" s="22" t="s">
        <v>394</v>
      </c>
      <c r="E71" s="22" t="s">
        <v>159</v>
      </c>
      <c r="F71" s="28">
        <v>0</v>
      </c>
      <c r="G71" s="25">
        <v>0</v>
      </c>
      <c r="H71" s="25">
        <v>1</v>
      </c>
      <c r="I71" s="25">
        <v>0</v>
      </c>
      <c r="J71" s="25">
        <v>0</v>
      </c>
      <c r="K71" s="25">
        <v>1</v>
      </c>
      <c r="L71" s="25">
        <v>1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3"/>
      <c r="W71" s="24"/>
    </row>
    <row r="72" spans="1:23" x14ac:dyDescent="0.2">
      <c r="A72" s="16" t="s">
        <v>304</v>
      </c>
      <c r="B72" s="22" t="s">
        <v>47</v>
      </c>
      <c r="C72" s="22" t="s">
        <v>389</v>
      </c>
      <c r="D72" s="22" t="s">
        <v>396</v>
      </c>
      <c r="E72" s="22" t="s">
        <v>144</v>
      </c>
      <c r="F72" s="27">
        <v>0</v>
      </c>
      <c r="G72" s="20">
        <v>0</v>
      </c>
      <c r="H72" s="20">
        <v>1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3" t="s">
        <v>48</v>
      </c>
      <c r="W72" s="24"/>
    </row>
    <row r="73" spans="1:23" x14ac:dyDescent="0.2">
      <c r="A73" s="16" t="s">
        <v>237</v>
      </c>
      <c r="B73" s="22" t="s">
        <v>96</v>
      </c>
      <c r="C73" s="22" t="s">
        <v>388</v>
      </c>
      <c r="D73" s="22" t="s">
        <v>394</v>
      </c>
      <c r="E73" s="22" t="s">
        <v>94</v>
      </c>
      <c r="F73" s="27">
        <v>0</v>
      </c>
      <c r="G73" s="20">
        <v>0</v>
      </c>
      <c r="H73" s="20">
        <v>1</v>
      </c>
      <c r="I73" s="20">
        <v>1</v>
      </c>
      <c r="J73" s="20">
        <v>0</v>
      </c>
      <c r="K73" s="20">
        <v>1</v>
      </c>
      <c r="L73" s="20">
        <v>1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3" t="s">
        <v>97</v>
      </c>
      <c r="W73" s="24"/>
    </row>
    <row r="74" spans="1:23" x14ac:dyDescent="0.2">
      <c r="A74" s="16" t="s">
        <v>238</v>
      </c>
      <c r="B74" s="22" t="s">
        <v>158</v>
      </c>
      <c r="C74" s="22" t="s">
        <v>389</v>
      </c>
      <c r="D74" s="22" t="s">
        <v>396</v>
      </c>
      <c r="E74" s="22" t="s">
        <v>156</v>
      </c>
      <c r="F74" s="27">
        <v>0</v>
      </c>
      <c r="G74" s="20">
        <v>0</v>
      </c>
      <c r="H74" s="20">
        <v>1</v>
      </c>
      <c r="I74" s="20">
        <v>0</v>
      </c>
      <c r="J74" s="20">
        <v>0</v>
      </c>
      <c r="K74" s="20">
        <v>1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3"/>
      <c r="W74" s="24"/>
    </row>
    <row r="75" spans="1:23" x14ac:dyDescent="0.2">
      <c r="A75" s="16" t="s">
        <v>239</v>
      </c>
      <c r="B75" s="22" t="s">
        <v>448</v>
      </c>
      <c r="C75" s="22" t="s">
        <v>389</v>
      </c>
      <c r="D75" s="22" t="s">
        <v>401</v>
      </c>
      <c r="E75" s="22" t="s">
        <v>17</v>
      </c>
      <c r="F75" s="28">
        <v>0</v>
      </c>
      <c r="G75" s="20">
        <v>1</v>
      </c>
      <c r="H75" s="25">
        <v>0</v>
      </c>
      <c r="I75" s="25">
        <v>0</v>
      </c>
      <c r="J75" s="25">
        <v>0</v>
      </c>
      <c r="K75" s="25">
        <v>1</v>
      </c>
      <c r="L75" s="25">
        <v>1</v>
      </c>
      <c r="M75" s="25">
        <v>0</v>
      </c>
      <c r="N75" s="25">
        <v>0</v>
      </c>
      <c r="O75" s="25">
        <v>0</v>
      </c>
      <c r="P75" s="25">
        <v>0</v>
      </c>
      <c r="Q75" s="25">
        <v>1</v>
      </c>
      <c r="R75" s="25">
        <v>1</v>
      </c>
      <c r="S75" s="25">
        <v>0</v>
      </c>
      <c r="T75" s="25">
        <v>0</v>
      </c>
      <c r="U75" s="25">
        <v>0</v>
      </c>
      <c r="V75" s="23"/>
      <c r="W75" s="24"/>
    </row>
    <row r="76" spans="1:23" x14ac:dyDescent="0.2">
      <c r="A76" s="16" t="s">
        <v>240</v>
      </c>
      <c r="B76" s="22" t="s">
        <v>449</v>
      </c>
      <c r="C76" s="22" t="s">
        <v>388</v>
      </c>
      <c r="D76" s="22" t="s">
        <v>396</v>
      </c>
      <c r="E76" s="22" t="s">
        <v>159</v>
      </c>
      <c r="F76" s="28">
        <v>0</v>
      </c>
      <c r="G76" s="25">
        <v>1</v>
      </c>
      <c r="H76" s="25">
        <v>1</v>
      </c>
      <c r="I76" s="25">
        <v>0</v>
      </c>
      <c r="J76" s="25">
        <v>1</v>
      </c>
      <c r="K76" s="25">
        <v>1</v>
      </c>
      <c r="L76" s="25">
        <v>0</v>
      </c>
      <c r="M76" s="25">
        <v>0</v>
      </c>
      <c r="N76" s="25">
        <v>0</v>
      </c>
      <c r="O76" s="20">
        <v>1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3"/>
      <c r="W76" s="24"/>
    </row>
    <row r="77" spans="1:23" x14ac:dyDescent="0.2">
      <c r="A77" s="16" t="s">
        <v>240</v>
      </c>
      <c r="B77" s="22" t="s">
        <v>449</v>
      </c>
      <c r="C77" s="22" t="s">
        <v>389</v>
      </c>
      <c r="D77" s="22" t="s">
        <v>396</v>
      </c>
      <c r="E77" s="22" t="s">
        <v>156</v>
      </c>
      <c r="F77" s="27">
        <v>0</v>
      </c>
      <c r="G77" s="20">
        <v>1</v>
      </c>
      <c r="H77" s="20">
        <v>1</v>
      </c>
      <c r="I77" s="20">
        <v>0</v>
      </c>
      <c r="J77" s="20">
        <v>1</v>
      </c>
      <c r="K77" s="20">
        <v>1</v>
      </c>
      <c r="L77" s="20">
        <v>0</v>
      </c>
      <c r="M77" s="20">
        <v>0</v>
      </c>
      <c r="N77" s="20">
        <v>0</v>
      </c>
      <c r="O77" s="25">
        <v>1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3"/>
      <c r="W77" s="24"/>
    </row>
    <row r="78" spans="1:23" x14ac:dyDescent="0.2">
      <c r="A78" s="16" t="s">
        <v>242</v>
      </c>
      <c r="B78" s="22" t="s">
        <v>160</v>
      </c>
      <c r="C78" s="22" t="s">
        <v>389</v>
      </c>
      <c r="D78" s="22" t="s">
        <v>395</v>
      </c>
      <c r="E78" s="22" t="s">
        <v>156</v>
      </c>
      <c r="F78" s="27">
        <v>0</v>
      </c>
      <c r="G78" s="20">
        <v>1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  <c r="N78" s="20">
        <v>1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3"/>
      <c r="W78" s="24"/>
    </row>
    <row r="79" spans="1:23" x14ac:dyDescent="0.2">
      <c r="A79" s="16" t="s">
        <v>241</v>
      </c>
      <c r="B79" s="22" t="s">
        <v>160</v>
      </c>
      <c r="C79" s="22" t="s">
        <v>388</v>
      </c>
      <c r="D79" s="22" t="s">
        <v>395</v>
      </c>
      <c r="E79" s="22" t="s">
        <v>144</v>
      </c>
      <c r="F79" s="27">
        <v>0</v>
      </c>
      <c r="G79" s="20">
        <v>1</v>
      </c>
      <c r="H79" s="20">
        <v>0</v>
      </c>
      <c r="I79" s="20">
        <v>0</v>
      </c>
      <c r="J79" s="20">
        <v>0</v>
      </c>
      <c r="K79" s="20">
        <v>0</v>
      </c>
      <c r="L79" s="20">
        <v>0</v>
      </c>
      <c r="M79" s="20">
        <v>0</v>
      </c>
      <c r="N79" s="20">
        <v>1</v>
      </c>
      <c r="O79" s="20">
        <v>0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3"/>
      <c r="W79" s="24"/>
    </row>
    <row r="80" spans="1:23" x14ac:dyDescent="0.2">
      <c r="A80" s="16" t="s">
        <v>243</v>
      </c>
      <c r="B80" s="22" t="s">
        <v>53</v>
      </c>
      <c r="C80" s="22" t="s">
        <v>389</v>
      </c>
      <c r="D80" s="22" t="s">
        <v>395</v>
      </c>
      <c r="E80" s="22" t="s">
        <v>159</v>
      </c>
      <c r="F80" s="28">
        <v>0</v>
      </c>
      <c r="G80" s="25">
        <v>1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3"/>
      <c r="W80" s="24"/>
    </row>
    <row r="81" spans="1:23" x14ac:dyDescent="0.2">
      <c r="A81" s="16" t="s">
        <v>243</v>
      </c>
      <c r="B81" s="22" t="s">
        <v>53</v>
      </c>
      <c r="C81" s="22" t="s">
        <v>389</v>
      </c>
      <c r="D81" s="22" t="s">
        <v>395</v>
      </c>
      <c r="E81" s="22" t="s">
        <v>17</v>
      </c>
      <c r="F81" s="28">
        <v>0</v>
      </c>
      <c r="G81" s="25">
        <v>1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3"/>
      <c r="W81" s="24"/>
    </row>
    <row r="82" spans="1:23" x14ac:dyDescent="0.2">
      <c r="A82" s="16" t="s">
        <v>245</v>
      </c>
      <c r="B82" s="22" t="s">
        <v>200</v>
      </c>
      <c r="C82" s="22" t="s">
        <v>388</v>
      </c>
      <c r="D82" s="22" t="s">
        <v>396</v>
      </c>
      <c r="E82" s="22" t="s">
        <v>159</v>
      </c>
      <c r="F82" s="27">
        <v>0</v>
      </c>
      <c r="G82" s="20">
        <v>1</v>
      </c>
      <c r="H82" s="20">
        <v>1</v>
      </c>
      <c r="I82" s="20">
        <v>0</v>
      </c>
      <c r="J82" s="20">
        <v>1</v>
      </c>
      <c r="K82" s="20">
        <v>1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3"/>
      <c r="W82" s="24"/>
    </row>
    <row r="83" spans="1:23" x14ac:dyDescent="0.2">
      <c r="A83" s="16" t="s">
        <v>246</v>
      </c>
      <c r="B83" s="22" t="s">
        <v>127</v>
      </c>
      <c r="C83" s="22" t="s">
        <v>389</v>
      </c>
      <c r="D83" s="22" t="s">
        <v>393</v>
      </c>
      <c r="E83" s="22" t="s">
        <v>139</v>
      </c>
      <c r="F83" s="27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1</v>
      </c>
      <c r="M83" s="20">
        <v>1</v>
      </c>
      <c r="N83" s="20">
        <v>0</v>
      </c>
      <c r="O83" s="20">
        <v>0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1</v>
      </c>
      <c r="V83" s="23"/>
      <c r="W83" s="24"/>
    </row>
    <row r="84" spans="1:23" x14ac:dyDescent="0.2">
      <c r="A84" s="16" t="s">
        <v>246</v>
      </c>
      <c r="B84" s="22" t="s">
        <v>127</v>
      </c>
      <c r="C84" s="22" t="s">
        <v>389</v>
      </c>
      <c r="D84" s="22" t="s">
        <v>393</v>
      </c>
      <c r="E84" s="22" t="s">
        <v>120</v>
      </c>
      <c r="F84" s="27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1</v>
      </c>
      <c r="M84" s="20">
        <v>1</v>
      </c>
      <c r="N84" s="20">
        <v>0</v>
      </c>
      <c r="O84" s="20">
        <v>0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1</v>
      </c>
      <c r="V84" s="23"/>
      <c r="W84" s="24"/>
    </row>
    <row r="85" spans="1:23" x14ac:dyDescent="0.2">
      <c r="A85" s="16" t="s">
        <v>131</v>
      </c>
      <c r="B85" s="22" t="s">
        <v>131</v>
      </c>
      <c r="C85" s="22" t="s">
        <v>389</v>
      </c>
      <c r="D85" s="22" t="s">
        <v>394</v>
      </c>
      <c r="E85" s="22" t="s">
        <v>130</v>
      </c>
      <c r="F85" s="27">
        <v>0</v>
      </c>
      <c r="G85" s="20">
        <v>0</v>
      </c>
      <c r="H85" s="20">
        <v>1</v>
      </c>
      <c r="I85" s="20">
        <v>1</v>
      </c>
      <c r="J85" s="20">
        <v>0</v>
      </c>
      <c r="K85" s="20">
        <v>1</v>
      </c>
      <c r="L85" s="20">
        <v>1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3" t="s">
        <v>132</v>
      </c>
      <c r="W85" s="24"/>
    </row>
    <row r="86" spans="1:23" x14ac:dyDescent="0.2">
      <c r="A86" s="16" t="s">
        <v>247</v>
      </c>
      <c r="B86" s="22" t="s">
        <v>177</v>
      </c>
      <c r="C86" s="22" t="s">
        <v>388</v>
      </c>
      <c r="D86" s="22" t="s">
        <v>396</v>
      </c>
      <c r="E86" s="22" t="s">
        <v>156</v>
      </c>
      <c r="F86" s="27">
        <v>0</v>
      </c>
      <c r="G86" s="20">
        <v>1</v>
      </c>
      <c r="H86" s="20">
        <v>1</v>
      </c>
      <c r="I86" s="20">
        <v>0</v>
      </c>
      <c r="J86" s="20">
        <v>0</v>
      </c>
      <c r="K86" s="20">
        <v>1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3" t="s">
        <v>178</v>
      </c>
      <c r="W86" s="24"/>
    </row>
    <row r="87" spans="1:23" x14ac:dyDescent="0.2">
      <c r="A87" s="16" t="s">
        <v>248</v>
      </c>
      <c r="B87" s="22" t="s">
        <v>104</v>
      </c>
      <c r="C87" s="22" t="s">
        <v>388</v>
      </c>
      <c r="D87" s="22" t="s">
        <v>400</v>
      </c>
      <c r="E87" s="22" t="s">
        <v>94</v>
      </c>
      <c r="F87" s="27">
        <v>0</v>
      </c>
      <c r="G87" s="20">
        <v>0</v>
      </c>
      <c r="H87" s="20">
        <v>1</v>
      </c>
      <c r="I87" s="20">
        <v>1</v>
      </c>
      <c r="J87" s="20">
        <v>0</v>
      </c>
      <c r="K87" s="20">
        <v>1</v>
      </c>
      <c r="L87" s="20">
        <v>1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1</v>
      </c>
      <c r="V87" s="23" t="s">
        <v>105</v>
      </c>
      <c r="W87" s="24"/>
    </row>
    <row r="88" spans="1:23" x14ac:dyDescent="0.2">
      <c r="A88" s="16" t="s">
        <v>249</v>
      </c>
      <c r="B88" s="22" t="s">
        <v>103</v>
      </c>
      <c r="C88" s="22" t="s">
        <v>388</v>
      </c>
      <c r="D88" s="22" t="s">
        <v>396</v>
      </c>
      <c r="E88" s="22" t="s">
        <v>94</v>
      </c>
      <c r="F88" s="28">
        <v>0</v>
      </c>
      <c r="G88" s="25">
        <v>0</v>
      </c>
      <c r="H88" s="25">
        <v>1</v>
      </c>
      <c r="I88" s="25">
        <v>0</v>
      </c>
      <c r="J88" s="25">
        <v>0</v>
      </c>
      <c r="K88" s="25">
        <v>1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3"/>
      <c r="W88" s="24"/>
    </row>
    <row r="89" spans="1:23" x14ac:dyDescent="0.2">
      <c r="A89" s="16" t="s">
        <v>251</v>
      </c>
      <c r="B89" s="22" t="s">
        <v>450</v>
      </c>
      <c r="C89" s="22" t="s">
        <v>389</v>
      </c>
      <c r="D89" s="22" t="s">
        <v>396</v>
      </c>
      <c r="E89" s="22" t="s">
        <v>144</v>
      </c>
      <c r="F89" s="27">
        <v>0</v>
      </c>
      <c r="G89" s="20">
        <v>1</v>
      </c>
      <c r="H89" s="20">
        <v>1</v>
      </c>
      <c r="I89" s="20">
        <v>0</v>
      </c>
      <c r="J89" s="20">
        <v>0</v>
      </c>
      <c r="K89" s="20">
        <v>1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3" t="s">
        <v>172</v>
      </c>
      <c r="W89" s="24"/>
    </row>
    <row r="90" spans="1:23" x14ac:dyDescent="0.2">
      <c r="A90" s="16" t="s">
        <v>253</v>
      </c>
      <c r="B90" s="22" t="s">
        <v>451</v>
      </c>
      <c r="C90" s="22" t="s">
        <v>389</v>
      </c>
      <c r="D90" s="22" t="s">
        <v>396</v>
      </c>
      <c r="E90" s="22" t="s">
        <v>72</v>
      </c>
      <c r="F90" s="27">
        <v>0</v>
      </c>
      <c r="G90" s="20">
        <v>1</v>
      </c>
      <c r="H90" s="20">
        <v>1</v>
      </c>
      <c r="I90" s="20">
        <v>0</v>
      </c>
      <c r="J90" s="20">
        <v>0</v>
      </c>
      <c r="K90" s="20">
        <v>1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3"/>
      <c r="W90" s="24"/>
    </row>
    <row r="91" spans="1:23" x14ac:dyDescent="0.2">
      <c r="A91" s="16" t="s">
        <v>253</v>
      </c>
      <c r="B91" s="22" t="s">
        <v>451</v>
      </c>
      <c r="C91" s="22" t="s">
        <v>389</v>
      </c>
      <c r="D91" s="22" t="s">
        <v>396</v>
      </c>
      <c r="E91" s="22" t="s">
        <v>17</v>
      </c>
      <c r="F91" s="27">
        <v>0</v>
      </c>
      <c r="G91" s="20">
        <v>1</v>
      </c>
      <c r="H91" s="20">
        <v>1</v>
      </c>
      <c r="I91" s="20">
        <v>0</v>
      </c>
      <c r="J91" s="20">
        <v>0</v>
      </c>
      <c r="K91" s="20">
        <v>1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3"/>
      <c r="W91" s="24"/>
    </row>
    <row r="92" spans="1:23" x14ac:dyDescent="0.2">
      <c r="A92" s="16" t="s">
        <v>252</v>
      </c>
      <c r="B92" s="22" t="s">
        <v>451</v>
      </c>
      <c r="C92" s="22" t="s">
        <v>388</v>
      </c>
      <c r="D92" s="22" t="s">
        <v>396</v>
      </c>
      <c r="E92" s="22" t="s">
        <v>159</v>
      </c>
      <c r="F92" s="28">
        <v>0</v>
      </c>
      <c r="G92" s="25">
        <v>1</v>
      </c>
      <c r="H92" s="25">
        <v>1</v>
      </c>
      <c r="I92" s="25">
        <v>0</v>
      </c>
      <c r="J92" s="25">
        <v>0</v>
      </c>
      <c r="K92" s="25">
        <v>1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3"/>
      <c r="W92" s="24"/>
    </row>
    <row r="93" spans="1:23" x14ac:dyDescent="0.2">
      <c r="A93" s="16" t="s">
        <v>254</v>
      </c>
      <c r="B93" s="22" t="s">
        <v>110</v>
      </c>
      <c r="C93" s="22" t="s">
        <v>388</v>
      </c>
      <c r="D93" s="22" t="s">
        <v>394</v>
      </c>
      <c r="E93" s="22" t="s">
        <v>94</v>
      </c>
      <c r="F93" s="28">
        <v>0</v>
      </c>
      <c r="G93" s="25">
        <v>0</v>
      </c>
      <c r="H93" s="25">
        <v>1</v>
      </c>
      <c r="I93" s="25">
        <v>1</v>
      </c>
      <c r="J93" s="25">
        <v>0</v>
      </c>
      <c r="K93" s="25">
        <v>1</v>
      </c>
      <c r="L93" s="25">
        <v>1</v>
      </c>
      <c r="M93" s="25">
        <v>0</v>
      </c>
      <c r="N93" s="25">
        <v>0</v>
      </c>
      <c r="O93" s="25">
        <v>0</v>
      </c>
      <c r="P93" s="25">
        <v>0</v>
      </c>
      <c r="Q93" s="25">
        <v>0</v>
      </c>
      <c r="R93" s="25">
        <v>0</v>
      </c>
      <c r="S93" s="25">
        <v>0</v>
      </c>
      <c r="T93" s="25">
        <v>0</v>
      </c>
      <c r="U93" s="25">
        <v>0</v>
      </c>
      <c r="V93" s="23"/>
      <c r="W93" s="24"/>
    </row>
    <row r="94" spans="1:23" x14ac:dyDescent="0.2">
      <c r="A94" s="16" t="s">
        <v>255</v>
      </c>
      <c r="B94" s="22" t="s">
        <v>111</v>
      </c>
      <c r="C94" s="22" t="s">
        <v>388</v>
      </c>
      <c r="D94" s="22" t="s">
        <v>394</v>
      </c>
      <c r="E94" s="22" t="s">
        <v>120</v>
      </c>
      <c r="F94" s="27">
        <v>0</v>
      </c>
      <c r="G94" s="20">
        <v>0</v>
      </c>
      <c r="H94" s="20">
        <v>1</v>
      </c>
      <c r="I94" s="20">
        <v>1</v>
      </c>
      <c r="J94" s="20">
        <v>0</v>
      </c>
      <c r="K94" s="20">
        <v>1</v>
      </c>
      <c r="L94" s="20">
        <v>1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3" t="s">
        <v>373</v>
      </c>
      <c r="W94" s="24"/>
    </row>
    <row r="95" spans="1:23" x14ac:dyDescent="0.2">
      <c r="A95" s="16" t="s">
        <v>256</v>
      </c>
      <c r="B95" s="22" t="s">
        <v>111</v>
      </c>
      <c r="C95" s="22" t="s">
        <v>388</v>
      </c>
      <c r="D95" s="22" t="s">
        <v>394</v>
      </c>
      <c r="E95" s="22" t="s">
        <v>94</v>
      </c>
      <c r="F95" s="27">
        <v>0</v>
      </c>
      <c r="G95" s="20">
        <v>0</v>
      </c>
      <c r="H95" s="20">
        <v>1</v>
      </c>
      <c r="I95" s="20">
        <v>1</v>
      </c>
      <c r="J95" s="20">
        <v>0</v>
      </c>
      <c r="K95" s="20">
        <v>1</v>
      </c>
      <c r="L95" s="20">
        <v>1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3" t="s">
        <v>373</v>
      </c>
      <c r="W95" s="24"/>
    </row>
    <row r="96" spans="1:23" x14ac:dyDescent="0.2">
      <c r="A96" s="16" t="s">
        <v>257</v>
      </c>
      <c r="B96" s="22" t="s">
        <v>141</v>
      </c>
      <c r="C96" s="22" t="s">
        <v>388</v>
      </c>
      <c r="D96" s="22" t="s">
        <v>394</v>
      </c>
      <c r="E96" s="22" t="s">
        <v>139</v>
      </c>
      <c r="F96" s="28">
        <v>0</v>
      </c>
      <c r="G96" s="25">
        <v>0</v>
      </c>
      <c r="H96" s="25">
        <v>1</v>
      </c>
      <c r="I96" s="25">
        <v>1</v>
      </c>
      <c r="J96" s="25">
        <v>0</v>
      </c>
      <c r="K96" s="25">
        <v>1</v>
      </c>
      <c r="L96" s="25">
        <v>1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1</v>
      </c>
      <c r="U96" s="25">
        <v>0</v>
      </c>
      <c r="V96" s="23" t="s">
        <v>142</v>
      </c>
      <c r="W96" s="24"/>
    </row>
    <row r="97" spans="1:23" x14ac:dyDescent="0.2">
      <c r="A97" s="16" t="s">
        <v>258</v>
      </c>
      <c r="B97" s="22" t="s">
        <v>197</v>
      </c>
      <c r="C97" s="22" t="s">
        <v>388</v>
      </c>
      <c r="D97" s="22" t="s">
        <v>396</v>
      </c>
      <c r="E97" s="22" t="s">
        <v>159</v>
      </c>
      <c r="F97" s="27">
        <v>0</v>
      </c>
      <c r="G97" s="20">
        <v>1</v>
      </c>
      <c r="H97" s="20">
        <v>1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3"/>
      <c r="W97" s="24"/>
    </row>
    <row r="98" spans="1:23" x14ac:dyDescent="0.2">
      <c r="A98" s="16" t="s">
        <v>259</v>
      </c>
      <c r="B98" s="22" t="s">
        <v>161</v>
      </c>
      <c r="C98" s="22" t="s">
        <v>389</v>
      </c>
      <c r="D98" s="22" t="s">
        <v>395</v>
      </c>
      <c r="E98" s="22" t="s">
        <v>144</v>
      </c>
      <c r="F98" s="27">
        <v>0</v>
      </c>
      <c r="G98" s="20">
        <v>1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1</v>
      </c>
      <c r="O98" s="20">
        <v>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3" t="s">
        <v>57</v>
      </c>
      <c r="W98" s="24"/>
    </row>
    <row r="99" spans="1:23" x14ac:dyDescent="0.2">
      <c r="A99" s="16" t="s">
        <v>260</v>
      </c>
      <c r="B99" s="22" t="s">
        <v>161</v>
      </c>
      <c r="C99" s="22" t="s">
        <v>388</v>
      </c>
      <c r="D99" s="22" t="s">
        <v>395</v>
      </c>
      <c r="E99" s="22" t="s">
        <v>156</v>
      </c>
      <c r="F99" s="27">
        <v>0</v>
      </c>
      <c r="G99" s="20">
        <v>1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1</v>
      </c>
      <c r="O99" s="20">
        <v>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3" t="s">
        <v>57</v>
      </c>
      <c r="W99" s="24"/>
    </row>
    <row r="100" spans="1:23" x14ac:dyDescent="0.2">
      <c r="A100" s="16" t="s">
        <v>261</v>
      </c>
      <c r="B100" s="22" t="s">
        <v>452</v>
      </c>
      <c r="C100" s="22" t="s">
        <v>388</v>
      </c>
      <c r="D100" s="22" t="s">
        <v>396</v>
      </c>
      <c r="E100" s="22" t="s">
        <v>156</v>
      </c>
      <c r="F100" s="27">
        <v>0</v>
      </c>
      <c r="G100" s="20">
        <v>1</v>
      </c>
      <c r="H100" s="20">
        <v>1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3" t="s">
        <v>30</v>
      </c>
      <c r="W100" s="24"/>
    </row>
    <row r="101" spans="1:23" x14ac:dyDescent="0.2">
      <c r="A101" s="16" t="s">
        <v>261</v>
      </c>
      <c r="B101" s="22" t="s">
        <v>452</v>
      </c>
      <c r="C101" s="22" t="s">
        <v>388</v>
      </c>
      <c r="D101" s="22" t="s">
        <v>396</v>
      </c>
      <c r="E101" s="22" t="s">
        <v>144</v>
      </c>
      <c r="F101" s="28">
        <v>0</v>
      </c>
      <c r="G101" s="20">
        <v>1</v>
      </c>
      <c r="H101" s="25">
        <v>1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3" t="s">
        <v>30</v>
      </c>
      <c r="W101" s="24"/>
    </row>
    <row r="102" spans="1:23" x14ac:dyDescent="0.2">
      <c r="A102" s="16" t="s">
        <v>261</v>
      </c>
      <c r="B102" s="22" t="s">
        <v>452</v>
      </c>
      <c r="C102" s="22" t="s">
        <v>388</v>
      </c>
      <c r="D102" s="22" t="s">
        <v>396</v>
      </c>
      <c r="E102" s="22" t="s">
        <v>94</v>
      </c>
      <c r="F102" s="27">
        <v>0</v>
      </c>
      <c r="G102" s="20">
        <v>1</v>
      </c>
      <c r="H102" s="20">
        <v>1</v>
      </c>
      <c r="I102" s="20">
        <v>0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3" t="s">
        <v>30</v>
      </c>
      <c r="W102" s="24"/>
    </row>
    <row r="103" spans="1:23" x14ac:dyDescent="0.2">
      <c r="A103" s="16" t="s">
        <v>262</v>
      </c>
      <c r="B103" s="22" t="s">
        <v>452</v>
      </c>
      <c r="C103" s="22" t="s">
        <v>388</v>
      </c>
      <c r="D103" s="22" t="s">
        <v>396</v>
      </c>
      <c r="E103" s="22" t="s">
        <v>17</v>
      </c>
      <c r="F103" s="27">
        <v>0</v>
      </c>
      <c r="G103" s="20">
        <v>1</v>
      </c>
      <c r="H103" s="20">
        <v>1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3" t="s">
        <v>30</v>
      </c>
      <c r="W103" s="24"/>
    </row>
    <row r="104" spans="1:23" x14ac:dyDescent="0.2">
      <c r="A104" s="16" t="s">
        <v>264</v>
      </c>
      <c r="B104" s="22" t="s">
        <v>163</v>
      </c>
      <c r="C104" s="22" t="s">
        <v>388</v>
      </c>
      <c r="D104" s="22" t="s">
        <v>400</v>
      </c>
      <c r="E104" s="22" t="s">
        <v>144</v>
      </c>
      <c r="F104" s="27">
        <v>0</v>
      </c>
      <c r="G104" s="20">
        <v>1</v>
      </c>
      <c r="H104" s="20">
        <v>1</v>
      </c>
      <c r="I104" s="20">
        <v>1</v>
      </c>
      <c r="J104" s="20">
        <v>1</v>
      </c>
      <c r="K104" s="20">
        <v>1</v>
      </c>
      <c r="L104" s="20">
        <v>1</v>
      </c>
      <c r="M104" s="20">
        <v>0</v>
      </c>
      <c r="N104" s="20">
        <v>0</v>
      </c>
      <c r="O104" s="20">
        <v>0</v>
      </c>
      <c r="P104" s="20">
        <v>0</v>
      </c>
      <c r="Q104" s="20">
        <v>1</v>
      </c>
      <c r="R104" s="20">
        <v>0</v>
      </c>
      <c r="S104" s="20">
        <v>1</v>
      </c>
      <c r="T104" s="20">
        <v>1</v>
      </c>
      <c r="U104" s="20">
        <v>1</v>
      </c>
      <c r="V104" s="23" t="s">
        <v>164</v>
      </c>
      <c r="W104" s="24"/>
    </row>
    <row r="105" spans="1:23" x14ac:dyDescent="0.2">
      <c r="A105" s="16" t="s">
        <v>265</v>
      </c>
      <c r="B105" s="22" t="s">
        <v>101</v>
      </c>
      <c r="C105" s="22" t="s">
        <v>388</v>
      </c>
      <c r="D105" s="22" t="s">
        <v>393</v>
      </c>
      <c r="E105" s="22" t="s">
        <v>120</v>
      </c>
      <c r="F105" s="27">
        <v>0</v>
      </c>
      <c r="G105" s="20">
        <v>0</v>
      </c>
      <c r="H105" s="20">
        <v>0</v>
      </c>
      <c r="I105" s="20">
        <v>1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1</v>
      </c>
      <c r="V105" s="23" t="s">
        <v>102</v>
      </c>
      <c r="W105" s="24"/>
    </row>
    <row r="106" spans="1:23" x14ac:dyDescent="0.2">
      <c r="A106" s="16" t="s">
        <v>265</v>
      </c>
      <c r="B106" s="22" t="s">
        <v>101</v>
      </c>
      <c r="C106" s="22" t="s">
        <v>388</v>
      </c>
      <c r="D106" s="22" t="s">
        <v>393</v>
      </c>
      <c r="E106" s="22" t="s">
        <v>94</v>
      </c>
      <c r="F106" s="28">
        <v>0</v>
      </c>
      <c r="G106" s="25">
        <v>0</v>
      </c>
      <c r="H106" s="25">
        <v>0</v>
      </c>
      <c r="I106" s="25">
        <v>1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1</v>
      </c>
      <c r="V106" s="23" t="s">
        <v>102</v>
      </c>
      <c r="W106" s="24"/>
    </row>
    <row r="107" spans="1:23" x14ac:dyDescent="0.2">
      <c r="A107" s="16" t="s">
        <v>266</v>
      </c>
      <c r="B107" s="22" t="s">
        <v>20</v>
      </c>
      <c r="C107" s="22" t="s">
        <v>389</v>
      </c>
      <c r="D107" s="22" t="s">
        <v>394</v>
      </c>
      <c r="E107" s="22" t="s">
        <v>159</v>
      </c>
      <c r="F107" s="27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1</v>
      </c>
      <c r="L107" s="20">
        <v>1</v>
      </c>
      <c r="M107" s="20">
        <v>1</v>
      </c>
      <c r="N107" s="20">
        <v>0</v>
      </c>
      <c r="O107" s="20">
        <v>0</v>
      </c>
      <c r="P107" s="20">
        <v>0</v>
      </c>
      <c r="Q107" s="20">
        <v>1</v>
      </c>
      <c r="R107" s="20">
        <v>1</v>
      </c>
      <c r="S107" s="20">
        <v>0</v>
      </c>
      <c r="T107" s="20">
        <v>0</v>
      </c>
      <c r="U107" s="20">
        <v>0</v>
      </c>
      <c r="V107" s="23" t="s">
        <v>21</v>
      </c>
      <c r="W107" s="24"/>
    </row>
    <row r="108" spans="1:23" x14ac:dyDescent="0.2">
      <c r="A108" s="16" t="s">
        <v>266</v>
      </c>
      <c r="B108" s="22" t="s">
        <v>20</v>
      </c>
      <c r="C108" s="22" t="s">
        <v>388</v>
      </c>
      <c r="D108" s="22" t="s">
        <v>394</v>
      </c>
      <c r="E108" s="22" t="s">
        <v>94</v>
      </c>
      <c r="F108" s="27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1</v>
      </c>
      <c r="L108" s="20">
        <v>1</v>
      </c>
      <c r="M108" s="20">
        <v>1</v>
      </c>
      <c r="N108" s="20">
        <v>0</v>
      </c>
      <c r="O108" s="20">
        <v>0</v>
      </c>
      <c r="P108" s="20">
        <v>0</v>
      </c>
      <c r="Q108" s="20">
        <v>1</v>
      </c>
      <c r="R108" s="20">
        <v>1</v>
      </c>
      <c r="S108" s="20">
        <v>0</v>
      </c>
      <c r="T108" s="20">
        <v>0</v>
      </c>
      <c r="U108" s="20">
        <v>0</v>
      </c>
      <c r="V108" s="23" t="s">
        <v>21</v>
      </c>
      <c r="W108" s="24"/>
    </row>
    <row r="109" spans="1:23" x14ac:dyDescent="0.2">
      <c r="A109" s="16" t="s">
        <v>266</v>
      </c>
      <c r="B109" s="22" t="s">
        <v>20</v>
      </c>
      <c r="C109" s="22" t="s">
        <v>388</v>
      </c>
      <c r="D109" s="22" t="s">
        <v>394</v>
      </c>
      <c r="E109" s="22" t="s">
        <v>17</v>
      </c>
      <c r="F109" s="27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1</v>
      </c>
      <c r="L109" s="20">
        <v>1</v>
      </c>
      <c r="M109" s="20">
        <v>1</v>
      </c>
      <c r="N109" s="20">
        <v>0</v>
      </c>
      <c r="O109" s="20">
        <v>0</v>
      </c>
      <c r="P109" s="20">
        <v>0</v>
      </c>
      <c r="Q109" s="20">
        <v>1</v>
      </c>
      <c r="R109" s="20">
        <v>1</v>
      </c>
      <c r="S109" s="20">
        <v>0</v>
      </c>
      <c r="T109" s="20">
        <v>0</v>
      </c>
      <c r="U109" s="20">
        <v>0</v>
      </c>
      <c r="V109" s="23" t="s">
        <v>21</v>
      </c>
      <c r="W109" s="24"/>
    </row>
    <row r="110" spans="1:23" x14ac:dyDescent="0.2">
      <c r="A110" s="16" t="s">
        <v>266</v>
      </c>
      <c r="B110" s="22" t="s">
        <v>20</v>
      </c>
      <c r="C110" s="22" t="s">
        <v>389</v>
      </c>
      <c r="D110" s="22" t="s">
        <v>394</v>
      </c>
      <c r="E110" s="22" t="s">
        <v>72</v>
      </c>
      <c r="F110" s="27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1</v>
      </c>
      <c r="L110" s="20">
        <v>1</v>
      </c>
      <c r="M110" s="20">
        <v>1</v>
      </c>
      <c r="N110" s="20">
        <v>0</v>
      </c>
      <c r="O110" s="20">
        <v>0</v>
      </c>
      <c r="P110" s="20">
        <v>0</v>
      </c>
      <c r="Q110" s="20">
        <v>1</v>
      </c>
      <c r="R110" s="20">
        <v>1</v>
      </c>
      <c r="S110" s="20">
        <v>0</v>
      </c>
      <c r="T110" s="20">
        <v>0</v>
      </c>
      <c r="U110" s="20">
        <v>0</v>
      </c>
      <c r="V110" s="23" t="s">
        <v>21</v>
      </c>
      <c r="W110" s="24"/>
    </row>
    <row r="111" spans="1:23" x14ac:dyDescent="0.2">
      <c r="A111" s="16" t="s">
        <v>268</v>
      </c>
      <c r="B111" s="22" t="s">
        <v>188</v>
      </c>
      <c r="C111" s="22" t="s">
        <v>389</v>
      </c>
      <c r="D111" s="22" t="s">
        <v>395</v>
      </c>
      <c r="E111" s="22" t="s">
        <v>156</v>
      </c>
      <c r="F111" s="27">
        <v>0</v>
      </c>
      <c r="G111" s="20">
        <v>1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1</v>
      </c>
      <c r="T111" s="20">
        <v>0</v>
      </c>
      <c r="U111" s="20">
        <v>0</v>
      </c>
      <c r="V111" s="23"/>
      <c r="W111" s="24"/>
    </row>
    <row r="112" spans="1:23" x14ac:dyDescent="0.2">
      <c r="A112" s="16" t="s">
        <v>269</v>
      </c>
      <c r="B112" s="22" t="s">
        <v>157</v>
      </c>
      <c r="C112" s="22" t="s">
        <v>388</v>
      </c>
      <c r="D112" s="22" t="s">
        <v>400</v>
      </c>
      <c r="E112" s="22" t="s">
        <v>156</v>
      </c>
      <c r="F112" s="20">
        <v>1</v>
      </c>
      <c r="G112" s="20">
        <v>1</v>
      </c>
      <c r="H112" s="20">
        <v>1</v>
      </c>
      <c r="I112" s="20">
        <v>0</v>
      </c>
      <c r="J112" s="20">
        <v>1</v>
      </c>
      <c r="K112" s="20">
        <v>1</v>
      </c>
      <c r="L112" s="20">
        <v>0</v>
      </c>
      <c r="M112" s="20">
        <v>0</v>
      </c>
      <c r="N112" s="20">
        <v>1</v>
      </c>
      <c r="O112" s="20">
        <v>1</v>
      </c>
      <c r="P112" s="20">
        <v>1</v>
      </c>
      <c r="Q112" s="20">
        <v>1</v>
      </c>
      <c r="R112" s="20">
        <v>0</v>
      </c>
      <c r="S112" s="20">
        <v>0</v>
      </c>
      <c r="T112" s="20">
        <v>0</v>
      </c>
      <c r="U112" s="20">
        <v>0</v>
      </c>
      <c r="V112" s="23" t="s">
        <v>124</v>
      </c>
      <c r="W112" s="24"/>
    </row>
    <row r="113" spans="1:23" x14ac:dyDescent="0.2">
      <c r="A113" s="16" t="s">
        <v>270</v>
      </c>
      <c r="B113" s="22" t="s">
        <v>453</v>
      </c>
      <c r="C113" s="22" t="s">
        <v>389</v>
      </c>
      <c r="D113" s="22" t="s">
        <v>395</v>
      </c>
      <c r="E113" s="22" t="s">
        <v>156</v>
      </c>
      <c r="F113" s="27">
        <v>0</v>
      </c>
      <c r="G113" s="20">
        <v>1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3"/>
      <c r="W113" s="24"/>
    </row>
    <row r="114" spans="1:23" x14ac:dyDescent="0.2">
      <c r="A114" s="16" t="s">
        <v>271</v>
      </c>
      <c r="B114" s="22" t="s">
        <v>170</v>
      </c>
      <c r="C114" s="22" t="s">
        <v>389</v>
      </c>
      <c r="D114" s="22" t="s">
        <v>396</v>
      </c>
      <c r="E114" s="22" t="s">
        <v>144</v>
      </c>
      <c r="F114" s="27">
        <v>0</v>
      </c>
      <c r="G114" s="20">
        <v>0</v>
      </c>
      <c r="H114" s="20">
        <v>1</v>
      </c>
      <c r="I114" s="20">
        <v>0</v>
      </c>
      <c r="J114" s="20">
        <v>0</v>
      </c>
      <c r="K114" s="20">
        <v>1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3" t="s">
        <v>374</v>
      </c>
      <c r="W114" s="24"/>
    </row>
    <row r="115" spans="1:23" x14ac:dyDescent="0.2">
      <c r="A115" s="16" t="s">
        <v>273</v>
      </c>
      <c r="B115" s="22" t="s">
        <v>170</v>
      </c>
      <c r="C115" s="22" t="s">
        <v>388</v>
      </c>
      <c r="D115" s="22" t="s">
        <v>396</v>
      </c>
      <c r="E115" s="22" t="s">
        <v>156</v>
      </c>
      <c r="F115" s="27">
        <v>0</v>
      </c>
      <c r="G115" s="20">
        <v>0</v>
      </c>
      <c r="H115" s="20">
        <v>1</v>
      </c>
      <c r="I115" s="20">
        <v>0</v>
      </c>
      <c r="J115" s="20">
        <v>0</v>
      </c>
      <c r="K115" s="20">
        <v>1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3" t="s">
        <v>374</v>
      </c>
      <c r="W115" s="24"/>
    </row>
    <row r="116" spans="1:23" x14ac:dyDescent="0.2">
      <c r="A116" s="16" t="s">
        <v>272</v>
      </c>
      <c r="B116" s="22" t="s">
        <v>170</v>
      </c>
      <c r="C116" s="22" t="s">
        <v>388</v>
      </c>
      <c r="D116" s="22" t="s">
        <v>396</v>
      </c>
      <c r="E116" s="22" t="s">
        <v>159</v>
      </c>
      <c r="F116" s="27">
        <v>0</v>
      </c>
      <c r="G116" s="20">
        <v>0</v>
      </c>
      <c r="H116" s="20">
        <v>1</v>
      </c>
      <c r="I116" s="20">
        <v>0</v>
      </c>
      <c r="J116" s="20">
        <v>0</v>
      </c>
      <c r="K116" s="20">
        <v>1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3" t="s">
        <v>374</v>
      </c>
      <c r="W116" s="24"/>
    </row>
    <row r="117" spans="1:23" x14ac:dyDescent="0.2">
      <c r="A117" s="16" t="s">
        <v>274</v>
      </c>
      <c r="B117" s="22" t="s">
        <v>95</v>
      </c>
      <c r="C117" s="22" t="s">
        <v>388</v>
      </c>
      <c r="D117" s="22" t="s">
        <v>400</v>
      </c>
      <c r="E117" s="22" t="s">
        <v>94</v>
      </c>
      <c r="F117" s="20">
        <v>1</v>
      </c>
      <c r="G117" s="20">
        <v>1</v>
      </c>
      <c r="H117" s="20">
        <v>1</v>
      </c>
      <c r="I117" s="20">
        <v>0</v>
      </c>
      <c r="J117" s="20">
        <v>1</v>
      </c>
      <c r="K117" s="20">
        <v>1</v>
      </c>
      <c r="L117" s="20">
        <v>0</v>
      </c>
      <c r="M117" s="20">
        <v>0</v>
      </c>
      <c r="N117" s="20">
        <v>1</v>
      </c>
      <c r="O117" s="20">
        <v>1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3"/>
      <c r="W117" s="24"/>
    </row>
    <row r="118" spans="1:23" x14ac:dyDescent="0.2">
      <c r="A118" s="16" t="s">
        <v>274</v>
      </c>
      <c r="B118" s="22" t="s">
        <v>95</v>
      </c>
      <c r="C118" s="22" t="s">
        <v>388</v>
      </c>
      <c r="D118" s="22" t="s">
        <v>400</v>
      </c>
      <c r="E118" s="22" t="s">
        <v>17</v>
      </c>
      <c r="F118" s="20">
        <v>1</v>
      </c>
      <c r="G118" s="20">
        <v>1</v>
      </c>
      <c r="H118" s="20">
        <v>1</v>
      </c>
      <c r="I118" s="20">
        <v>0</v>
      </c>
      <c r="J118" s="20">
        <v>1</v>
      </c>
      <c r="K118" s="20">
        <v>1</v>
      </c>
      <c r="L118" s="20">
        <v>0</v>
      </c>
      <c r="M118" s="20">
        <v>0</v>
      </c>
      <c r="N118" s="20">
        <v>1</v>
      </c>
      <c r="O118" s="20">
        <v>1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3"/>
      <c r="W118" s="24"/>
    </row>
    <row r="119" spans="1:23" x14ac:dyDescent="0.2">
      <c r="A119" s="16" t="s">
        <v>275</v>
      </c>
      <c r="B119" s="22" t="s">
        <v>173</v>
      </c>
      <c r="C119" s="22" t="s">
        <v>389</v>
      </c>
      <c r="D119" s="22" t="s">
        <v>400</v>
      </c>
      <c r="E119" s="22" t="s">
        <v>156</v>
      </c>
      <c r="F119" s="20">
        <v>1</v>
      </c>
      <c r="G119" s="20">
        <v>1</v>
      </c>
      <c r="H119" s="20">
        <v>1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1</v>
      </c>
      <c r="O119" s="20">
        <v>1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3" t="s">
        <v>174</v>
      </c>
      <c r="W119" s="24"/>
    </row>
    <row r="120" spans="1:23" x14ac:dyDescent="0.2">
      <c r="A120" s="16" t="s">
        <v>277</v>
      </c>
      <c r="B120" s="22" t="s">
        <v>85</v>
      </c>
      <c r="C120" s="22" t="s">
        <v>388</v>
      </c>
      <c r="D120" s="22" t="s">
        <v>394</v>
      </c>
      <c r="E120" s="22" t="s">
        <v>120</v>
      </c>
      <c r="F120" s="27">
        <v>0</v>
      </c>
      <c r="G120" s="20">
        <v>0</v>
      </c>
      <c r="H120" s="20">
        <v>1</v>
      </c>
      <c r="I120" s="20">
        <v>1</v>
      </c>
      <c r="J120" s="20">
        <v>0</v>
      </c>
      <c r="K120" s="20">
        <v>1</v>
      </c>
      <c r="L120" s="20">
        <v>1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3"/>
      <c r="W120" s="24"/>
    </row>
    <row r="121" spans="1:23" x14ac:dyDescent="0.2">
      <c r="A121" s="16" t="s">
        <v>277</v>
      </c>
      <c r="B121" s="22" t="s">
        <v>85</v>
      </c>
      <c r="C121" s="22" t="s">
        <v>388</v>
      </c>
      <c r="D121" s="22" t="s">
        <v>394</v>
      </c>
      <c r="E121" s="22" t="s">
        <v>81</v>
      </c>
      <c r="F121" s="28">
        <v>0</v>
      </c>
      <c r="G121" s="25">
        <v>0</v>
      </c>
      <c r="H121" s="25">
        <v>1</v>
      </c>
      <c r="I121" s="25">
        <v>1</v>
      </c>
      <c r="J121" s="25">
        <v>0</v>
      </c>
      <c r="K121" s="25">
        <v>1</v>
      </c>
      <c r="L121" s="25">
        <v>1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3"/>
      <c r="W121" s="24"/>
    </row>
    <row r="122" spans="1:23" x14ac:dyDescent="0.2">
      <c r="A122" s="16" t="s">
        <v>277</v>
      </c>
      <c r="B122" s="22" t="s">
        <v>85</v>
      </c>
      <c r="C122" s="22" t="s">
        <v>388</v>
      </c>
      <c r="D122" s="22" t="s">
        <v>394</v>
      </c>
      <c r="E122" s="22" t="s">
        <v>139</v>
      </c>
      <c r="F122" s="27">
        <v>0</v>
      </c>
      <c r="G122" s="20">
        <v>0</v>
      </c>
      <c r="H122" s="20">
        <v>1</v>
      </c>
      <c r="I122" s="20">
        <v>1</v>
      </c>
      <c r="J122" s="20">
        <v>0</v>
      </c>
      <c r="K122" s="20">
        <v>1</v>
      </c>
      <c r="L122" s="20">
        <v>1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3"/>
      <c r="W122" s="24"/>
    </row>
    <row r="123" spans="1:23" x14ac:dyDescent="0.2">
      <c r="A123" s="16" t="s">
        <v>277</v>
      </c>
      <c r="B123" s="22" t="s">
        <v>85</v>
      </c>
      <c r="C123" s="22" t="s">
        <v>388</v>
      </c>
      <c r="D123" s="22" t="s">
        <v>394</v>
      </c>
      <c r="E123" s="22" t="s">
        <v>94</v>
      </c>
      <c r="F123" s="28">
        <v>0</v>
      </c>
      <c r="G123" s="25">
        <v>0</v>
      </c>
      <c r="H123" s="25">
        <v>1</v>
      </c>
      <c r="I123" s="25">
        <v>1</v>
      </c>
      <c r="J123" s="25">
        <v>0</v>
      </c>
      <c r="K123" s="25">
        <v>1</v>
      </c>
      <c r="L123" s="25">
        <v>1</v>
      </c>
      <c r="M123" s="25">
        <v>0</v>
      </c>
      <c r="N123" s="25">
        <v>0</v>
      </c>
      <c r="O123" s="25">
        <v>0</v>
      </c>
      <c r="P123" s="25">
        <v>0</v>
      </c>
      <c r="Q123" s="25">
        <v>0</v>
      </c>
      <c r="R123" s="25">
        <v>0</v>
      </c>
      <c r="S123" s="25">
        <v>0</v>
      </c>
      <c r="T123" s="25">
        <v>0</v>
      </c>
      <c r="U123" s="25">
        <v>0</v>
      </c>
      <c r="V123" s="23"/>
      <c r="W123" s="24"/>
    </row>
    <row r="124" spans="1:23" x14ac:dyDescent="0.2">
      <c r="A124" s="16" t="s">
        <v>278</v>
      </c>
      <c r="B124" s="22" t="s">
        <v>133</v>
      </c>
      <c r="C124" s="22" t="s">
        <v>388</v>
      </c>
      <c r="D124" s="22" t="s">
        <v>396</v>
      </c>
      <c r="E124" s="22" t="s">
        <v>130</v>
      </c>
      <c r="F124" s="27">
        <v>0</v>
      </c>
      <c r="G124" s="20">
        <v>0</v>
      </c>
      <c r="H124" s="20">
        <v>1</v>
      </c>
      <c r="I124" s="20">
        <v>0</v>
      </c>
      <c r="J124" s="20">
        <v>0</v>
      </c>
      <c r="K124" s="20">
        <v>1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3"/>
      <c r="W124" s="24"/>
    </row>
    <row r="125" spans="1:23" x14ac:dyDescent="0.2">
      <c r="A125" s="16" t="s">
        <v>279</v>
      </c>
      <c r="B125" s="22" t="s">
        <v>455</v>
      </c>
      <c r="C125" s="22" t="s">
        <v>388</v>
      </c>
      <c r="D125" s="22" t="s">
        <v>394</v>
      </c>
      <c r="E125" s="22" t="s">
        <v>120</v>
      </c>
      <c r="F125" s="27">
        <v>0</v>
      </c>
      <c r="G125" s="20">
        <v>0</v>
      </c>
      <c r="H125" s="20">
        <v>1</v>
      </c>
      <c r="I125" s="20">
        <v>1</v>
      </c>
      <c r="J125" s="20">
        <v>0</v>
      </c>
      <c r="K125" s="20">
        <v>1</v>
      </c>
      <c r="L125" s="20">
        <v>1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3"/>
      <c r="W125" s="24"/>
    </row>
    <row r="126" spans="1:23" x14ac:dyDescent="0.2">
      <c r="A126" s="16" t="s">
        <v>279</v>
      </c>
      <c r="B126" s="22" t="s">
        <v>455</v>
      </c>
      <c r="C126" s="22" t="s">
        <v>388</v>
      </c>
      <c r="D126" s="22" t="s">
        <v>394</v>
      </c>
      <c r="E126" s="22" t="s">
        <v>94</v>
      </c>
      <c r="F126" s="28">
        <v>0</v>
      </c>
      <c r="G126" s="25">
        <v>0</v>
      </c>
      <c r="H126" s="25">
        <v>1</v>
      </c>
      <c r="I126" s="25">
        <v>1</v>
      </c>
      <c r="J126" s="25">
        <v>0</v>
      </c>
      <c r="K126" s="25">
        <v>1</v>
      </c>
      <c r="L126" s="25">
        <v>1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3"/>
      <c r="W126" s="24"/>
    </row>
    <row r="127" spans="1:23" x14ac:dyDescent="0.2">
      <c r="A127" s="16" t="s">
        <v>279</v>
      </c>
      <c r="B127" s="22" t="s">
        <v>454</v>
      </c>
      <c r="C127" s="22" t="s">
        <v>388</v>
      </c>
      <c r="D127" s="22" t="s">
        <v>400</v>
      </c>
      <c r="E127" s="22" t="s">
        <v>17</v>
      </c>
      <c r="F127" s="27">
        <v>0</v>
      </c>
      <c r="G127" s="20">
        <v>1</v>
      </c>
      <c r="H127" s="20">
        <v>1</v>
      </c>
      <c r="I127" s="20">
        <v>1</v>
      </c>
      <c r="J127" s="20">
        <v>0</v>
      </c>
      <c r="K127" s="20">
        <v>1</v>
      </c>
      <c r="L127" s="20">
        <v>1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3" t="s">
        <v>60</v>
      </c>
      <c r="W127" s="24"/>
    </row>
    <row r="128" spans="1:23" x14ac:dyDescent="0.2">
      <c r="A128" s="16" t="s">
        <v>281</v>
      </c>
      <c r="B128" s="22" t="s">
        <v>86</v>
      </c>
      <c r="C128" s="22" t="s">
        <v>388</v>
      </c>
      <c r="D128" s="22" t="s">
        <v>394</v>
      </c>
      <c r="E128" s="22" t="s">
        <v>81</v>
      </c>
      <c r="F128" s="27">
        <v>0</v>
      </c>
      <c r="G128" s="20">
        <v>0</v>
      </c>
      <c r="H128" s="20">
        <v>1</v>
      </c>
      <c r="I128" s="20">
        <v>0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3"/>
      <c r="W128" s="24"/>
    </row>
    <row r="129" spans="1:23" x14ac:dyDescent="0.2">
      <c r="A129" s="16" t="s">
        <v>282</v>
      </c>
      <c r="B129" s="22" t="s">
        <v>18</v>
      </c>
      <c r="C129" s="22" t="s">
        <v>389</v>
      </c>
      <c r="D129" s="22" t="s">
        <v>396</v>
      </c>
      <c r="E129" s="22" t="s">
        <v>159</v>
      </c>
      <c r="F129" s="28">
        <v>0</v>
      </c>
      <c r="G129" s="25">
        <v>1</v>
      </c>
      <c r="H129" s="25">
        <v>1</v>
      </c>
      <c r="I129" s="25">
        <v>0</v>
      </c>
      <c r="J129" s="25">
        <v>1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1</v>
      </c>
      <c r="U129" s="25">
        <v>0</v>
      </c>
      <c r="V129" s="23" t="s">
        <v>19</v>
      </c>
      <c r="W129" s="24"/>
    </row>
    <row r="130" spans="1:23" x14ac:dyDescent="0.2">
      <c r="A130" s="16" t="s">
        <v>282</v>
      </c>
      <c r="B130" s="22" t="s">
        <v>18</v>
      </c>
      <c r="C130" s="22" t="s">
        <v>389</v>
      </c>
      <c r="D130" s="22" t="s">
        <v>396</v>
      </c>
      <c r="E130" s="22" t="s">
        <v>156</v>
      </c>
      <c r="F130" s="27">
        <v>0</v>
      </c>
      <c r="G130" s="20">
        <v>1</v>
      </c>
      <c r="H130" s="20">
        <v>1</v>
      </c>
      <c r="I130" s="20">
        <v>0</v>
      </c>
      <c r="J130" s="20">
        <v>1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20">
        <v>1</v>
      </c>
      <c r="U130" s="20">
        <v>0</v>
      </c>
      <c r="V130" s="23" t="s">
        <v>19</v>
      </c>
      <c r="W130" s="24"/>
    </row>
    <row r="131" spans="1:23" x14ac:dyDescent="0.2">
      <c r="A131" s="16" t="s">
        <v>283</v>
      </c>
      <c r="B131" s="22" t="s">
        <v>18</v>
      </c>
      <c r="C131" s="22" t="s">
        <v>388</v>
      </c>
      <c r="D131" s="22" t="s">
        <v>396</v>
      </c>
      <c r="E131" s="22" t="s">
        <v>94</v>
      </c>
      <c r="F131" s="28">
        <v>0</v>
      </c>
      <c r="G131" s="25">
        <v>1</v>
      </c>
      <c r="H131" s="25">
        <v>1</v>
      </c>
      <c r="I131" s="25">
        <v>0</v>
      </c>
      <c r="J131" s="25">
        <v>1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1</v>
      </c>
      <c r="U131" s="25">
        <v>0</v>
      </c>
      <c r="V131" s="23" t="s">
        <v>19</v>
      </c>
      <c r="W131" s="24"/>
    </row>
    <row r="132" spans="1:23" x14ac:dyDescent="0.2">
      <c r="A132" s="16" t="s">
        <v>283</v>
      </c>
      <c r="B132" s="22" t="s">
        <v>18</v>
      </c>
      <c r="C132" s="22" t="s">
        <v>388</v>
      </c>
      <c r="D132" s="22" t="s">
        <v>396</v>
      </c>
      <c r="E132" s="22" t="s">
        <v>120</v>
      </c>
      <c r="F132" s="27">
        <v>0</v>
      </c>
      <c r="G132" s="20">
        <v>1</v>
      </c>
      <c r="H132" s="20">
        <v>1</v>
      </c>
      <c r="I132" s="20">
        <v>0</v>
      </c>
      <c r="J132" s="20">
        <v>1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20">
        <v>1</v>
      </c>
      <c r="U132" s="20">
        <v>0</v>
      </c>
      <c r="V132" s="23" t="s">
        <v>19</v>
      </c>
      <c r="W132" s="24"/>
    </row>
    <row r="133" spans="1:23" x14ac:dyDescent="0.2">
      <c r="A133" s="16" t="s">
        <v>283</v>
      </c>
      <c r="B133" s="22" t="s">
        <v>18</v>
      </c>
      <c r="C133" s="22" t="s">
        <v>388</v>
      </c>
      <c r="D133" s="22" t="s">
        <v>396</v>
      </c>
      <c r="E133" s="22" t="s">
        <v>130</v>
      </c>
      <c r="F133" s="27">
        <v>0</v>
      </c>
      <c r="G133" s="20">
        <v>1</v>
      </c>
      <c r="H133" s="20">
        <v>1</v>
      </c>
      <c r="I133" s="20">
        <v>0</v>
      </c>
      <c r="J133" s="20">
        <v>1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v>0</v>
      </c>
      <c r="S133" s="20">
        <v>0</v>
      </c>
      <c r="T133" s="20">
        <v>1</v>
      </c>
      <c r="U133" s="20">
        <v>0</v>
      </c>
      <c r="V133" s="23" t="s">
        <v>19</v>
      </c>
      <c r="W133" s="24"/>
    </row>
    <row r="134" spans="1:23" x14ac:dyDescent="0.2">
      <c r="A134" s="16" t="s">
        <v>283</v>
      </c>
      <c r="B134" s="22" t="s">
        <v>18</v>
      </c>
      <c r="C134" s="22" t="s">
        <v>388</v>
      </c>
      <c r="D134" s="22" t="s">
        <v>396</v>
      </c>
      <c r="E134" s="22" t="s">
        <v>17</v>
      </c>
      <c r="F134" s="27">
        <v>0</v>
      </c>
      <c r="G134" s="20">
        <v>1</v>
      </c>
      <c r="H134" s="20">
        <v>1</v>
      </c>
      <c r="I134" s="20">
        <v>0</v>
      </c>
      <c r="J134" s="20">
        <v>1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20">
        <v>1</v>
      </c>
      <c r="U134" s="20">
        <v>0</v>
      </c>
      <c r="V134" s="23" t="s">
        <v>19</v>
      </c>
      <c r="W134" s="24"/>
    </row>
    <row r="135" spans="1:23" x14ac:dyDescent="0.2">
      <c r="A135" s="16" t="s">
        <v>284</v>
      </c>
      <c r="B135" s="22" t="s">
        <v>456</v>
      </c>
      <c r="C135" s="22" t="s">
        <v>388</v>
      </c>
      <c r="D135" s="22" t="s">
        <v>396</v>
      </c>
      <c r="E135" s="22" t="s">
        <v>159</v>
      </c>
      <c r="F135" s="27">
        <v>0</v>
      </c>
      <c r="G135" s="20">
        <v>1</v>
      </c>
      <c r="H135" s="20">
        <v>1</v>
      </c>
      <c r="I135" s="20">
        <v>0</v>
      </c>
      <c r="J135" s="25">
        <v>1</v>
      </c>
      <c r="K135" s="25">
        <v>1</v>
      </c>
      <c r="L135" s="20">
        <v>0</v>
      </c>
      <c r="M135" s="20">
        <v>0</v>
      </c>
      <c r="N135" s="20">
        <v>0</v>
      </c>
      <c r="O135" s="20">
        <v>1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3" t="s">
        <v>348</v>
      </c>
      <c r="W135" s="24"/>
    </row>
    <row r="136" spans="1:23" x14ac:dyDescent="0.2">
      <c r="A136" s="16" t="s">
        <v>284</v>
      </c>
      <c r="B136" s="22" t="s">
        <v>457</v>
      </c>
      <c r="C136" s="22" t="s">
        <v>388</v>
      </c>
      <c r="D136" s="22" t="s">
        <v>396</v>
      </c>
      <c r="E136" s="22" t="s">
        <v>144</v>
      </c>
      <c r="F136" s="27">
        <v>0</v>
      </c>
      <c r="G136" s="20">
        <v>1</v>
      </c>
      <c r="H136" s="20">
        <v>1</v>
      </c>
      <c r="I136" s="20">
        <v>0</v>
      </c>
      <c r="J136" s="20">
        <v>1</v>
      </c>
      <c r="K136" s="20">
        <v>1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3" t="s">
        <v>57</v>
      </c>
      <c r="W136" s="24"/>
    </row>
    <row r="137" spans="1:23" x14ac:dyDescent="0.2">
      <c r="A137" s="16" t="s">
        <v>285</v>
      </c>
      <c r="B137" s="22" t="s">
        <v>75</v>
      </c>
      <c r="C137" s="22" t="s">
        <v>388</v>
      </c>
      <c r="D137" s="22" t="s">
        <v>396</v>
      </c>
      <c r="E137" s="22" t="s">
        <v>72</v>
      </c>
      <c r="F137" s="27">
        <v>0</v>
      </c>
      <c r="G137" s="20">
        <v>0</v>
      </c>
      <c r="H137" s="20">
        <v>1</v>
      </c>
      <c r="I137" s="20">
        <v>1</v>
      </c>
      <c r="J137" s="20">
        <v>0</v>
      </c>
      <c r="K137" s="20">
        <v>1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v>0</v>
      </c>
      <c r="S137" s="20">
        <v>0</v>
      </c>
      <c r="T137" s="20">
        <v>1</v>
      </c>
      <c r="U137" s="20">
        <v>0</v>
      </c>
      <c r="V137" s="23" t="s">
        <v>349</v>
      </c>
      <c r="W137" s="24"/>
    </row>
    <row r="138" spans="1:23" x14ac:dyDescent="0.2">
      <c r="A138" s="16" t="s">
        <v>285</v>
      </c>
      <c r="B138" s="22" t="s">
        <v>75</v>
      </c>
      <c r="C138" s="22" t="s">
        <v>388</v>
      </c>
      <c r="D138" s="22" t="s">
        <v>396</v>
      </c>
      <c r="E138" s="22" t="s">
        <v>94</v>
      </c>
      <c r="F138" s="28">
        <v>0</v>
      </c>
      <c r="G138" s="25">
        <v>0</v>
      </c>
      <c r="H138" s="20">
        <v>1</v>
      </c>
      <c r="I138" s="20">
        <v>1</v>
      </c>
      <c r="J138" s="25">
        <v>0</v>
      </c>
      <c r="K138" s="25">
        <v>1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1</v>
      </c>
      <c r="U138" s="25">
        <v>0</v>
      </c>
      <c r="V138" s="23" t="s">
        <v>350</v>
      </c>
      <c r="W138" s="24"/>
    </row>
    <row r="139" spans="1:23" x14ac:dyDescent="0.2">
      <c r="A139" s="16" t="s">
        <v>286</v>
      </c>
      <c r="B139" s="22" t="s">
        <v>22</v>
      </c>
      <c r="C139" s="22" t="s">
        <v>389</v>
      </c>
      <c r="D139" s="22" t="s">
        <v>394</v>
      </c>
      <c r="E139" s="22" t="s">
        <v>159</v>
      </c>
      <c r="F139" s="27">
        <v>0</v>
      </c>
      <c r="G139" s="20">
        <v>0</v>
      </c>
      <c r="H139" s="20">
        <v>0</v>
      </c>
      <c r="I139" s="20">
        <v>0</v>
      </c>
      <c r="J139" s="20">
        <v>0</v>
      </c>
      <c r="K139" s="20">
        <v>1</v>
      </c>
      <c r="L139" s="20">
        <v>1</v>
      </c>
      <c r="M139" s="20">
        <v>0</v>
      </c>
      <c r="N139" s="20">
        <v>0</v>
      </c>
      <c r="O139" s="20">
        <v>0</v>
      </c>
      <c r="P139" s="20">
        <v>0</v>
      </c>
      <c r="Q139" s="20">
        <v>1</v>
      </c>
      <c r="R139" s="20">
        <v>1</v>
      </c>
      <c r="S139" s="20">
        <v>0</v>
      </c>
      <c r="T139" s="20">
        <v>0</v>
      </c>
      <c r="U139" s="20">
        <v>0</v>
      </c>
      <c r="V139" s="23" t="s">
        <v>23</v>
      </c>
      <c r="W139" s="24"/>
    </row>
    <row r="140" spans="1:23" x14ac:dyDescent="0.2">
      <c r="A140" s="16" t="s">
        <v>286</v>
      </c>
      <c r="B140" s="22" t="s">
        <v>22</v>
      </c>
      <c r="C140" s="22" t="s">
        <v>389</v>
      </c>
      <c r="D140" s="22" t="s">
        <v>394</v>
      </c>
      <c r="E140" s="22" t="s">
        <v>156</v>
      </c>
      <c r="F140" s="28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1</v>
      </c>
      <c r="L140" s="25">
        <v>1</v>
      </c>
      <c r="M140" s="25">
        <v>0</v>
      </c>
      <c r="N140" s="25">
        <v>0</v>
      </c>
      <c r="O140" s="25">
        <v>0</v>
      </c>
      <c r="P140" s="25">
        <v>0</v>
      </c>
      <c r="Q140" s="25">
        <v>1</v>
      </c>
      <c r="R140" s="25">
        <v>1</v>
      </c>
      <c r="S140" s="25">
        <v>0</v>
      </c>
      <c r="T140" s="25">
        <v>0</v>
      </c>
      <c r="U140" s="25">
        <v>0</v>
      </c>
      <c r="V140" s="23" t="s">
        <v>23</v>
      </c>
      <c r="W140" s="24"/>
    </row>
    <row r="141" spans="1:23" x14ac:dyDescent="0.2">
      <c r="A141" s="16" t="s">
        <v>286</v>
      </c>
      <c r="B141" s="22" t="s">
        <v>22</v>
      </c>
      <c r="C141" s="22" t="s">
        <v>389</v>
      </c>
      <c r="D141" s="22" t="s">
        <v>394</v>
      </c>
      <c r="E141" s="22" t="s">
        <v>72</v>
      </c>
      <c r="F141" s="27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1</v>
      </c>
      <c r="L141" s="20">
        <v>1</v>
      </c>
      <c r="M141" s="20">
        <v>0</v>
      </c>
      <c r="N141" s="20">
        <v>0</v>
      </c>
      <c r="O141" s="20">
        <v>0</v>
      </c>
      <c r="P141" s="20">
        <v>0</v>
      </c>
      <c r="Q141" s="20">
        <v>1</v>
      </c>
      <c r="R141" s="20">
        <v>1</v>
      </c>
      <c r="S141" s="20">
        <v>0</v>
      </c>
      <c r="T141" s="20">
        <v>0</v>
      </c>
      <c r="U141" s="20">
        <v>0</v>
      </c>
      <c r="V141" s="23" t="s">
        <v>23</v>
      </c>
      <c r="W141" s="24"/>
    </row>
    <row r="142" spans="1:23" x14ac:dyDescent="0.2">
      <c r="A142" s="16" t="s">
        <v>286</v>
      </c>
      <c r="B142" s="22" t="s">
        <v>22</v>
      </c>
      <c r="C142" s="22" t="s">
        <v>389</v>
      </c>
      <c r="D142" s="22" t="s">
        <v>394</v>
      </c>
      <c r="E142" s="22" t="s">
        <v>81</v>
      </c>
      <c r="F142" s="27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  <c r="O142" s="20">
        <v>0</v>
      </c>
      <c r="P142" s="20">
        <v>0</v>
      </c>
      <c r="Q142" s="20">
        <v>1</v>
      </c>
      <c r="R142" s="20">
        <v>1</v>
      </c>
      <c r="S142" s="20">
        <v>0</v>
      </c>
      <c r="T142" s="20">
        <v>0</v>
      </c>
      <c r="U142" s="20">
        <v>0</v>
      </c>
      <c r="V142" s="23" t="s">
        <v>23</v>
      </c>
      <c r="W142" s="24"/>
    </row>
    <row r="143" spans="1:23" x14ac:dyDescent="0.2">
      <c r="A143" s="16" t="s">
        <v>286</v>
      </c>
      <c r="B143" s="22" t="s">
        <v>22</v>
      </c>
      <c r="C143" s="22" t="s">
        <v>389</v>
      </c>
      <c r="D143" s="22" t="s">
        <v>394</v>
      </c>
      <c r="E143" s="22" t="s">
        <v>17</v>
      </c>
      <c r="F143" s="27">
        <v>0</v>
      </c>
      <c r="G143" s="20">
        <v>0</v>
      </c>
      <c r="H143" s="20">
        <v>0</v>
      </c>
      <c r="I143" s="20">
        <v>0</v>
      </c>
      <c r="J143" s="20">
        <v>0</v>
      </c>
      <c r="K143" s="20">
        <v>1</v>
      </c>
      <c r="L143" s="20">
        <v>1</v>
      </c>
      <c r="M143" s="20">
        <v>0</v>
      </c>
      <c r="N143" s="20">
        <v>0</v>
      </c>
      <c r="O143" s="20">
        <v>0</v>
      </c>
      <c r="P143" s="20">
        <v>0</v>
      </c>
      <c r="Q143" s="20">
        <v>1</v>
      </c>
      <c r="R143" s="20">
        <v>1</v>
      </c>
      <c r="S143" s="20">
        <v>0</v>
      </c>
      <c r="T143" s="20">
        <v>0</v>
      </c>
      <c r="U143" s="20">
        <v>0</v>
      </c>
      <c r="V143" s="23" t="s">
        <v>23</v>
      </c>
      <c r="W143" s="24"/>
    </row>
    <row r="144" spans="1:23" x14ac:dyDescent="0.2">
      <c r="A144" s="16" t="s">
        <v>287</v>
      </c>
      <c r="B144" s="22" t="s">
        <v>22</v>
      </c>
      <c r="C144" s="22" t="s">
        <v>388</v>
      </c>
      <c r="D144" s="22" t="s">
        <v>394</v>
      </c>
      <c r="E144" s="22" t="s">
        <v>94</v>
      </c>
      <c r="F144" s="28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1</v>
      </c>
      <c r="L144" s="25">
        <v>1</v>
      </c>
      <c r="M144" s="25">
        <v>0</v>
      </c>
      <c r="N144" s="25">
        <v>0</v>
      </c>
      <c r="O144" s="25">
        <v>0</v>
      </c>
      <c r="P144" s="25">
        <v>0</v>
      </c>
      <c r="Q144" s="25">
        <v>1</v>
      </c>
      <c r="R144" s="25">
        <v>1</v>
      </c>
      <c r="S144" s="25">
        <v>0</v>
      </c>
      <c r="T144" s="25">
        <v>0</v>
      </c>
      <c r="U144" s="25">
        <v>0</v>
      </c>
      <c r="V144" s="23" t="s">
        <v>23</v>
      </c>
      <c r="W144" s="24"/>
    </row>
    <row r="145" spans="1:23" x14ac:dyDescent="0.2">
      <c r="A145" s="16" t="s">
        <v>289</v>
      </c>
      <c r="B145" s="22" t="s">
        <v>106</v>
      </c>
      <c r="C145" s="22" t="s">
        <v>388</v>
      </c>
      <c r="D145" s="22" t="s">
        <v>396</v>
      </c>
      <c r="E145" s="22" t="s">
        <v>94</v>
      </c>
      <c r="F145" s="27">
        <v>0</v>
      </c>
      <c r="G145" s="20">
        <v>0</v>
      </c>
      <c r="H145" s="20">
        <v>1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20">
        <v>0</v>
      </c>
      <c r="S145" s="20">
        <v>1</v>
      </c>
      <c r="T145" s="20">
        <v>1</v>
      </c>
      <c r="U145" s="20">
        <v>0</v>
      </c>
      <c r="V145" s="23"/>
      <c r="W145" s="26" t="s">
        <v>351</v>
      </c>
    </row>
    <row r="146" spans="1:23" x14ac:dyDescent="0.2">
      <c r="A146" s="16" t="s">
        <v>289</v>
      </c>
      <c r="B146" s="22" t="s">
        <v>106</v>
      </c>
      <c r="C146" s="22" t="s">
        <v>388</v>
      </c>
      <c r="D146" s="22" t="s">
        <v>396</v>
      </c>
      <c r="E146" s="22" t="s">
        <v>130</v>
      </c>
      <c r="F146" s="27">
        <v>0</v>
      </c>
      <c r="G146" s="20">
        <v>0</v>
      </c>
      <c r="H146" s="20">
        <v>1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v>0</v>
      </c>
      <c r="S146" s="20">
        <v>1</v>
      </c>
      <c r="T146" s="20">
        <v>1</v>
      </c>
      <c r="U146" s="20">
        <v>0</v>
      </c>
      <c r="V146" s="23"/>
      <c r="W146" s="24"/>
    </row>
    <row r="147" spans="1:23" x14ac:dyDescent="0.2">
      <c r="A147" s="16" t="s">
        <v>291</v>
      </c>
      <c r="B147" s="22" t="s">
        <v>175</v>
      </c>
      <c r="C147" s="22" t="s">
        <v>389</v>
      </c>
      <c r="D147" s="22" t="s">
        <v>395</v>
      </c>
      <c r="E147" s="22" t="s">
        <v>144</v>
      </c>
      <c r="F147" s="29">
        <v>0</v>
      </c>
      <c r="G147" s="21">
        <v>1</v>
      </c>
      <c r="H147" s="21">
        <v>0</v>
      </c>
      <c r="I147" s="21">
        <v>0</v>
      </c>
      <c r="J147" s="21">
        <v>1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3"/>
      <c r="W147" s="24"/>
    </row>
    <row r="148" spans="1:23" x14ac:dyDescent="0.2">
      <c r="A148" s="16" t="s">
        <v>292</v>
      </c>
      <c r="B148" s="22" t="s">
        <v>175</v>
      </c>
      <c r="C148" s="22" t="s">
        <v>388</v>
      </c>
      <c r="D148" s="22" t="s">
        <v>395</v>
      </c>
      <c r="E148" s="22" t="s">
        <v>156</v>
      </c>
      <c r="F148" s="27">
        <v>0</v>
      </c>
      <c r="G148" s="20">
        <v>1</v>
      </c>
      <c r="H148" s="20">
        <v>0</v>
      </c>
      <c r="I148" s="20">
        <v>0</v>
      </c>
      <c r="J148" s="20">
        <v>1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3"/>
      <c r="W148" s="24"/>
    </row>
    <row r="149" spans="1:23" x14ac:dyDescent="0.2">
      <c r="A149" s="16" t="s">
        <v>292</v>
      </c>
      <c r="B149" s="22" t="s">
        <v>175</v>
      </c>
      <c r="C149" s="22" t="s">
        <v>388</v>
      </c>
      <c r="D149" s="22" t="s">
        <v>395</v>
      </c>
      <c r="E149" s="22" t="s">
        <v>159</v>
      </c>
      <c r="F149" s="28">
        <v>0</v>
      </c>
      <c r="G149" s="25">
        <v>1</v>
      </c>
      <c r="H149" s="25">
        <v>0</v>
      </c>
      <c r="I149" s="25">
        <v>0</v>
      </c>
      <c r="J149" s="25">
        <v>1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25">
        <v>0</v>
      </c>
      <c r="T149" s="25">
        <v>0</v>
      </c>
      <c r="U149" s="25">
        <v>0</v>
      </c>
      <c r="V149" s="23"/>
      <c r="W149" s="24"/>
    </row>
    <row r="150" spans="1:23" x14ac:dyDescent="0.2">
      <c r="A150" s="16" t="s">
        <v>294</v>
      </c>
      <c r="B150" s="22" t="s">
        <v>134</v>
      </c>
      <c r="C150" s="22" t="s">
        <v>388</v>
      </c>
      <c r="D150" s="22" t="s">
        <v>400</v>
      </c>
      <c r="E150" s="22" t="s">
        <v>130</v>
      </c>
      <c r="F150" s="27">
        <v>0</v>
      </c>
      <c r="G150" s="20">
        <v>1</v>
      </c>
      <c r="H150" s="20">
        <v>1</v>
      </c>
      <c r="I150" s="20">
        <v>1</v>
      </c>
      <c r="J150" s="20">
        <v>1</v>
      </c>
      <c r="K150" s="20">
        <v>1</v>
      </c>
      <c r="L150" s="20">
        <v>1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v>0</v>
      </c>
      <c r="S150" s="20">
        <v>1</v>
      </c>
      <c r="T150" s="20">
        <v>1</v>
      </c>
      <c r="U150" s="20">
        <v>0</v>
      </c>
      <c r="V150" s="23"/>
      <c r="W150" s="24"/>
    </row>
    <row r="151" spans="1:23" x14ac:dyDescent="0.2">
      <c r="A151" s="16" t="s">
        <v>378</v>
      </c>
      <c r="B151" s="22" t="s">
        <v>123</v>
      </c>
      <c r="C151" s="22" t="s">
        <v>388</v>
      </c>
      <c r="D151" s="22" t="s">
        <v>400</v>
      </c>
      <c r="E151" s="22" t="s">
        <v>159</v>
      </c>
      <c r="F151" s="28">
        <v>0</v>
      </c>
      <c r="G151" s="25">
        <v>1</v>
      </c>
      <c r="H151" s="25">
        <v>1</v>
      </c>
      <c r="I151" s="25">
        <v>1</v>
      </c>
      <c r="J151" s="25">
        <v>1</v>
      </c>
      <c r="K151" s="25">
        <v>1</v>
      </c>
      <c r="L151" s="25">
        <v>1</v>
      </c>
      <c r="M151" s="25">
        <v>1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1</v>
      </c>
      <c r="T151" s="25">
        <v>1</v>
      </c>
      <c r="U151" s="25">
        <v>1</v>
      </c>
      <c r="V151" s="23" t="s">
        <v>124</v>
      </c>
      <c r="W151" s="24"/>
    </row>
    <row r="152" spans="1:23" x14ac:dyDescent="0.2">
      <c r="A152" s="16" t="s">
        <v>293</v>
      </c>
      <c r="B152" s="22" t="s">
        <v>123</v>
      </c>
      <c r="C152" s="22" t="s">
        <v>388</v>
      </c>
      <c r="D152" s="22" t="s">
        <v>400</v>
      </c>
      <c r="E152" s="22" t="s">
        <v>120</v>
      </c>
      <c r="F152" s="28">
        <v>0</v>
      </c>
      <c r="G152" s="25">
        <v>1</v>
      </c>
      <c r="H152" s="25">
        <v>1</v>
      </c>
      <c r="I152" s="25">
        <v>1</v>
      </c>
      <c r="J152" s="25">
        <v>1</v>
      </c>
      <c r="K152" s="25">
        <v>1</v>
      </c>
      <c r="L152" s="25">
        <v>1</v>
      </c>
      <c r="M152" s="25">
        <v>1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1</v>
      </c>
      <c r="T152" s="25">
        <v>1</v>
      </c>
      <c r="U152" s="25">
        <v>1</v>
      </c>
      <c r="V152" s="23" t="s">
        <v>124</v>
      </c>
      <c r="W152" s="24"/>
    </row>
    <row r="153" spans="1:23" x14ac:dyDescent="0.2">
      <c r="A153" s="16" t="s">
        <v>295</v>
      </c>
      <c r="B153" s="22" t="s">
        <v>89</v>
      </c>
      <c r="C153" s="22" t="s">
        <v>389</v>
      </c>
      <c r="D153" s="22" t="s">
        <v>393</v>
      </c>
      <c r="E153" s="22" t="s">
        <v>130</v>
      </c>
      <c r="F153" s="27">
        <v>0</v>
      </c>
      <c r="G153" s="20">
        <v>0</v>
      </c>
      <c r="H153" s="20">
        <v>0</v>
      </c>
      <c r="I153" s="20">
        <v>1</v>
      </c>
      <c r="J153" s="20">
        <v>0</v>
      </c>
      <c r="K153" s="20">
        <v>0</v>
      </c>
      <c r="L153" s="20">
        <v>1</v>
      </c>
      <c r="M153" s="20">
        <v>1</v>
      </c>
      <c r="N153" s="20">
        <v>0</v>
      </c>
      <c r="O153" s="20">
        <v>0</v>
      </c>
      <c r="P153" s="20">
        <v>0</v>
      </c>
      <c r="Q153" s="20">
        <v>0</v>
      </c>
      <c r="R153" s="20">
        <v>0</v>
      </c>
      <c r="S153" s="20">
        <v>0</v>
      </c>
      <c r="T153" s="20">
        <v>0</v>
      </c>
      <c r="U153" s="20">
        <v>1</v>
      </c>
      <c r="V153" s="23"/>
      <c r="W153" s="24"/>
    </row>
    <row r="154" spans="1:23" x14ac:dyDescent="0.2">
      <c r="A154" s="16" t="s">
        <v>295</v>
      </c>
      <c r="B154" s="22" t="s">
        <v>89</v>
      </c>
      <c r="C154" s="22" t="s">
        <v>388</v>
      </c>
      <c r="D154" s="22" t="s">
        <v>393</v>
      </c>
      <c r="E154" s="22" t="s">
        <v>94</v>
      </c>
      <c r="F154" s="27">
        <v>0</v>
      </c>
      <c r="G154" s="20">
        <v>0</v>
      </c>
      <c r="H154" s="20">
        <v>0</v>
      </c>
      <c r="I154" s="20">
        <v>1</v>
      </c>
      <c r="J154" s="20">
        <v>0</v>
      </c>
      <c r="K154" s="20">
        <v>0</v>
      </c>
      <c r="L154" s="20">
        <v>1</v>
      </c>
      <c r="M154" s="20">
        <v>1</v>
      </c>
      <c r="N154" s="20">
        <v>0</v>
      </c>
      <c r="O154" s="20">
        <v>0</v>
      </c>
      <c r="P154" s="20">
        <v>0</v>
      </c>
      <c r="Q154" s="20">
        <v>0</v>
      </c>
      <c r="R154" s="20">
        <v>0</v>
      </c>
      <c r="S154" s="20">
        <v>0</v>
      </c>
      <c r="T154" s="20">
        <v>0</v>
      </c>
      <c r="U154" s="20">
        <v>1</v>
      </c>
      <c r="V154" s="23"/>
      <c r="W154" s="24"/>
    </row>
    <row r="155" spans="1:23" x14ac:dyDescent="0.2">
      <c r="A155" s="16" t="s">
        <v>295</v>
      </c>
      <c r="B155" s="22" t="s">
        <v>89</v>
      </c>
      <c r="C155" s="22" t="s">
        <v>389</v>
      </c>
      <c r="D155" s="22" t="s">
        <v>393</v>
      </c>
      <c r="E155" s="22" t="s">
        <v>139</v>
      </c>
      <c r="F155" s="27">
        <v>0</v>
      </c>
      <c r="G155" s="20">
        <v>0</v>
      </c>
      <c r="H155" s="20">
        <v>0</v>
      </c>
      <c r="I155" s="20">
        <v>1</v>
      </c>
      <c r="J155" s="20">
        <v>0</v>
      </c>
      <c r="K155" s="20">
        <v>0</v>
      </c>
      <c r="L155" s="20">
        <v>1</v>
      </c>
      <c r="M155" s="20">
        <v>1</v>
      </c>
      <c r="N155" s="20">
        <v>0</v>
      </c>
      <c r="O155" s="20">
        <v>0</v>
      </c>
      <c r="P155" s="20">
        <v>0</v>
      </c>
      <c r="Q155" s="20">
        <v>0</v>
      </c>
      <c r="R155" s="20">
        <v>0</v>
      </c>
      <c r="S155" s="20">
        <v>0</v>
      </c>
      <c r="T155" s="20">
        <v>0</v>
      </c>
      <c r="U155" s="20">
        <v>1</v>
      </c>
      <c r="V155" s="23"/>
      <c r="W155" s="24"/>
    </row>
    <row r="156" spans="1:23" x14ac:dyDescent="0.2">
      <c r="A156" s="16" t="s">
        <v>295</v>
      </c>
      <c r="B156" s="22" t="s">
        <v>89</v>
      </c>
      <c r="C156" s="22" t="s">
        <v>388</v>
      </c>
      <c r="D156" s="22" t="s">
        <v>393</v>
      </c>
      <c r="E156" s="22" t="s">
        <v>81</v>
      </c>
      <c r="F156" s="28">
        <v>0</v>
      </c>
      <c r="G156" s="25">
        <v>0</v>
      </c>
      <c r="H156" s="25">
        <v>0</v>
      </c>
      <c r="I156" s="25">
        <v>1</v>
      </c>
      <c r="J156" s="25">
        <v>0</v>
      </c>
      <c r="K156" s="25">
        <v>0</v>
      </c>
      <c r="L156" s="25">
        <v>1</v>
      </c>
      <c r="M156" s="25">
        <v>1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1</v>
      </c>
      <c r="V156" s="23"/>
      <c r="W156" s="24"/>
    </row>
    <row r="157" spans="1:23" x14ac:dyDescent="0.2">
      <c r="A157" s="16" t="s">
        <v>295</v>
      </c>
      <c r="B157" s="22" t="s">
        <v>89</v>
      </c>
      <c r="C157" s="22" t="s">
        <v>389</v>
      </c>
      <c r="D157" s="22" t="s">
        <v>393</v>
      </c>
      <c r="E157" s="22" t="s">
        <v>120</v>
      </c>
      <c r="F157" s="27">
        <v>0</v>
      </c>
      <c r="G157" s="20">
        <v>0</v>
      </c>
      <c r="H157" s="20">
        <v>0</v>
      </c>
      <c r="I157" s="20">
        <v>1</v>
      </c>
      <c r="J157" s="20">
        <v>0</v>
      </c>
      <c r="K157" s="20">
        <v>0</v>
      </c>
      <c r="L157" s="20">
        <v>1</v>
      </c>
      <c r="M157" s="20">
        <v>1</v>
      </c>
      <c r="N157" s="20">
        <v>0</v>
      </c>
      <c r="O157" s="20">
        <v>0</v>
      </c>
      <c r="P157" s="20">
        <v>0</v>
      </c>
      <c r="Q157" s="20">
        <v>0</v>
      </c>
      <c r="R157" s="20">
        <v>0</v>
      </c>
      <c r="S157" s="20">
        <v>0</v>
      </c>
      <c r="T157" s="20">
        <v>0</v>
      </c>
      <c r="U157" s="20">
        <v>1</v>
      </c>
      <c r="V157" s="23"/>
      <c r="W157" s="24"/>
    </row>
    <row r="158" spans="1:23" x14ac:dyDescent="0.2">
      <c r="A158" s="16" t="s">
        <v>297</v>
      </c>
      <c r="B158" s="22" t="s">
        <v>458</v>
      </c>
      <c r="C158" s="22" t="s">
        <v>389</v>
      </c>
      <c r="D158" s="22" t="s">
        <v>394</v>
      </c>
      <c r="E158" s="22" t="s">
        <v>156</v>
      </c>
      <c r="F158" s="27">
        <v>0</v>
      </c>
      <c r="G158" s="20">
        <v>0</v>
      </c>
      <c r="H158" s="20">
        <v>1</v>
      </c>
      <c r="I158" s="20">
        <v>1</v>
      </c>
      <c r="J158" s="20">
        <v>0</v>
      </c>
      <c r="K158" s="20">
        <v>1</v>
      </c>
      <c r="L158" s="20">
        <v>1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v>0</v>
      </c>
      <c r="S158" s="20">
        <v>0</v>
      </c>
      <c r="T158" s="20">
        <v>1</v>
      </c>
      <c r="U158" s="20">
        <v>0</v>
      </c>
      <c r="V158" s="23"/>
      <c r="W158" s="24"/>
    </row>
    <row r="159" spans="1:23" x14ac:dyDescent="0.2">
      <c r="A159" s="16" t="s">
        <v>296</v>
      </c>
      <c r="B159" s="22" t="s">
        <v>78</v>
      </c>
      <c r="C159" s="22" t="s">
        <v>389</v>
      </c>
      <c r="D159" s="22" t="s">
        <v>400</v>
      </c>
      <c r="E159" s="22" t="s">
        <v>72</v>
      </c>
      <c r="F159" s="27">
        <v>0</v>
      </c>
      <c r="G159" s="20">
        <v>1</v>
      </c>
      <c r="H159" s="20">
        <v>1</v>
      </c>
      <c r="I159" s="20">
        <v>1</v>
      </c>
      <c r="J159" s="20">
        <v>1</v>
      </c>
      <c r="K159" s="20">
        <v>1</v>
      </c>
      <c r="L159" s="20">
        <v>1</v>
      </c>
      <c r="M159" s="20">
        <v>0</v>
      </c>
      <c r="N159" s="20">
        <v>1</v>
      </c>
      <c r="O159" s="20">
        <v>1</v>
      </c>
      <c r="P159" s="20">
        <v>1</v>
      </c>
      <c r="Q159" s="20">
        <v>1</v>
      </c>
      <c r="R159" s="20">
        <v>1</v>
      </c>
      <c r="S159" s="20">
        <v>1</v>
      </c>
      <c r="T159" s="20">
        <v>1</v>
      </c>
      <c r="U159" s="20">
        <v>0</v>
      </c>
      <c r="V159" s="23"/>
      <c r="W159" s="24"/>
    </row>
    <row r="160" spans="1:23" x14ac:dyDescent="0.2">
      <c r="A160" s="16" t="s">
        <v>298</v>
      </c>
      <c r="B160" s="22" t="s">
        <v>109</v>
      </c>
      <c r="C160" s="22" t="s">
        <v>389</v>
      </c>
      <c r="D160" s="22" t="s">
        <v>400</v>
      </c>
      <c r="E160" s="22" t="s">
        <v>94</v>
      </c>
      <c r="F160" s="27">
        <v>0</v>
      </c>
      <c r="G160" s="20">
        <v>1</v>
      </c>
      <c r="H160" s="20">
        <v>1</v>
      </c>
      <c r="I160" s="20">
        <v>1</v>
      </c>
      <c r="J160" s="20">
        <v>1</v>
      </c>
      <c r="K160" s="20">
        <v>1</v>
      </c>
      <c r="L160" s="20">
        <v>1</v>
      </c>
      <c r="M160" s="20">
        <v>1</v>
      </c>
      <c r="N160" s="20">
        <v>0</v>
      </c>
      <c r="O160" s="20">
        <v>1</v>
      </c>
      <c r="P160" s="20">
        <v>0</v>
      </c>
      <c r="Q160" s="20">
        <v>1</v>
      </c>
      <c r="R160" s="20">
        <v>0</v>
      </c>
      <c r="S160" s="20">
        <v>1</v>
      </c>
      <c r="T160" s="20">
        <v>1</v>
      </c>
      <c r="U160" s="20">
        <v>0</v>
      </c>
      <c r="V160" s="23"/>
      <c r="W160" s="24"/>
    </row>
    <row r="161" spans="1:23" x14ac:dyDescent="0.2">
      <c r="A161" s="16" t="s">
        <v>299</v>
      </c>
      <c r="B161" s="22" t="s">
        <v>135</v>
      </c>
      <c r="C161" s="22" t="s">
        <v>389</v>
      </c>
      <c r="D161" s="22" t="s">
        <v>400</v>
      </c>
      <c r="E161" s="22" t="s">
        <v>130</v>
      </c>
      <c r="F161" s="28">
        <v>0</v>
      </c>
      <c r="G161" s="25">
        <v>0</v>
      </c>
      <c r="H161" s="25">
        <v>1</v>
      </c>
      <c r="I161" s="25">
        <v>1</v>
      </c>
      <c r="J161" s="25">
        <v>0</v>
      </c>
      <c r="K161" s="25">
        <v>1</v>
      </c>
      <c r="L161" s="25">
        <v>1</v>
      </c>
      <c r="M161" s="25">
        <v>1</v>
      </c>
      <c r="N161" s="25">
        <v>0</v>
      </c>
      <c r="O161" s="25">
        <v>0</v>
      </c>
      <c r="P161" s="25">
        <v>0</v>
      </c>
      <c r="Q161" s="25">
        <v>0</v>
      </c>
      <c r="R161" s="25">
        <v>0</v>
      </c>
      <c r="S161" s="25">
        <v>1</v>
      </c>
      <c r="T161" s="25">
        <v>1</v>
      </c>
      <c r="U161" s="25">
        <v>1</v>
      </c>
      <c r="V161" s="23" t="s">
        <v>136</v>
      </c>
      <c r="W161" s="24"/>
    </row>
    <row r="162" spans="1:23" x14ac:dyDescent="0.2">
      <c r="A162" s="16" t="s">
        <v>300</v>
      </c>
      <c r="B162" s="22" t="s">
        <v>24</v>
      </c>
      <c r="C162" s="22" t="s">
        <v>389</v>
      </c>
      <c r="D162" s="22" t="s">
        <v>396</v>
      </c>
      <c r="E162" s="22" t="s">
        <v>17</v>
      </c>
      <c r="F162" s="27">
        <v>0</v>
      </c>
      <c r="G162" s="20">
        <v>1</v>
      </c>
      <c r="H162" s="20">
        <v>1</v>
      </c>
      <c r="I162" s="20">
        <v>1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1</v>
      </c>
      <c r="P162" s="20">
        <v>0</v>
      </c>
      <c r="Q162" s="20">
        <v>0</v>
      </c>
      <c r="R162" s="20">
        <v>0</v>
      </c>
      <c r="S162" s="20">
        <v>0</v>
      </c>
      <c r="T162" s="20">
        <v>1</v>
      </c>
      <c r="U162" s="20">
        <v>0</v>
      </c>
      <c r="V162" s="23" t="s">
        <v>379</v>
      </c>
      <c r="W162" s="24"/>
    </row>
    <row r="163" spans="1:23" x14ac:dyDescent="0.2">
      <c r="A163" s="16" t="s">
        <v>300</v>
      </c>
      <c r="B163" s="22" t="s">
        <v>24</v>
      </c>
      <c r="C163" s="22" t="s">
        <v>389</v>
      </c>
      <c r="D163" s="22" t="s">
        <v>396</v>
      </c>
      <c r="E163" s="22" t="s">
        <v>72</v>
      </c>
      <c r="F163" s="27">
        <v>0</v>
      </c>
      <c r="G163" s="20">
        <v>1</v>
      </c>
      <c r="H163" s="20">
        <v>1</v>
      </c>
      <c r="I163" s="20">
        <v>1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1</v>
      </c>
      <c r="P163" s="20">
        <v>0</v>
      </c>
      <c r="Q163" s="20">
        <v>0</v>
      </c>
      <c r="R163" s="20">
        <v>0</v>
      </c>
      <c r="S163" s="20">
        <v>0</v>
      </c>
      <c r="T163" s="20">
        <v>1</v>
      </c>
      <c r="U163" s="20">
        <v>0</v>
      </c>
      <c r="V163" s="23" t="s">
        <v>379</v>
      </c>
      <c r="W163" s="24"/>
    </row>
    <row r="164" spans="1:23" x14ac:dyDescent="0.2">
      <c r="A164" s="16" t="s">
        <v>300</v>
      </c>
      <c r="B164" s="22" t="s">
        <v>24</v>
      </c>
      <c r="C164" s="22" t="s">
        <v>389</v>
      </c>
      <c r="D164" s="22" t="s">
        <v>396</v>
      </c>
      <c r="E164" s="22" t="s">
        <v>159</v>
      </c>
      <c r="F164" s="28">
        <v>0</v>
      </c>
      <c r="G164" s="25">
        <v>1</v>
      </c>
      <c r="H164" s="25">
        <v>1</v>
      </c>
      <c r="I164" s="25">
        <v>1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1</v>
      </c>
      <c r="P164" s="25">
        <v>0</v>
      </c>
      <c r="Q164" s="25">
        <v>0</v>
      </c>
      <c r="R164" s="25">
        <v>0</v>
      </c>
      <c r="S164" s="25">
        <v>0</v>
      </c>
      <c r="T164" s="25">
        <v>1</v>
      </c>
      <c r="U164" s="25">
        <v>0</v>
      </c>
      <c r="V164" s="23" t="s">
        <v>379</v>
      </c>
      <c r="W164" s="24"/>
    </row>
    <row r="165" spans="1:23" x14ac:dyDescent="0.2">
      <c r="A165" s="16" t="s">
        <v>267</v>
      </c>
      <c r="B165" s="22" t="s">
        <v>435</v>
      </c>
      <c r="C165" s="22" t="s">
        <v>388</v>
      </c>
      <c r="D165" s="22" t="s">
        <v>400</v>
      </c>
      <c r="E165" s="22" t="s">
        <v>81</v>
      </c>
      <c r="F165" s="27">
        <v>0</v>
      </c>
      <c r="G165" s="20">
        <v>1</v>
      </c>
      <c r="H165" s="20">
        <v>1</v>
      </c>
      <c r="I165" s="20">
        <v>1</v>
      </c>
      <c r="J165" s="20">
        <v>0</v>
      </c>
      <c r="K165" s="20">
        <v>1</v>
      </c>
      <c r="L165" s="20">
        <v>1</v>
      </c>
      <c r="M165" s="20">
        <v>1</v>
      </c>
      <c r="N165" s="20">
        <v>0</v>
      </c>
      <c r="O165" s="20">
        <v>1</v>
      </c>
      <c r="P165" s="20">
        <v>0</v>
      </c>
      <c r="Q165" s="20">
        <v>1</v>
      </c>
      <c r="R165" s="20">
        <v>1</v>
      </c>
      <c r="S165" s="20">
        <v>0</v>
      </c>
      <c r="T165" s="20">
        <v>1</v>
      </c>
      <c r="U165" s="20">
        <v>0</v>
      </c>
      <c r="V165" s="23" t="s">
        <v>21</v>
      </c>
      <c r="W165" s="24"/>
    </row>
    <row r="166" spans="1:23" x14ac:dyDescent="0.2">
      <c r="A166" s="16" t="s">
        <v>301</v>
      </c>
      <c r="B166" s="22" t="s">
        <v>459</v>
      </c>
      <c r="C166" s="22" t="s">
        <v>389</v>
      </c>
      <c r="D166" s="22" t="s">
        <v>396</v>
      </c>
      <c r="E166" s="22" t="s">
        <v>159</v>
      </c>
      <c r="F166" s="28">
        <v>0</v>
      </c>
      <c r="G166" s="25">
        <v>1</v>
      </c>
      <c r="H166" s="20">
        <v>1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  <c r="N166" s="25">
        <v>0</v>
      </c>
      <c r="O166" s="20">
        <v>1</v>
      </c>
      <c r="P166" s="25">
        <v>0</v>
      </c>
      <c r="Q166" s="25">
        <v>0</v>
      </c>
      <c r="R166" s="25">
        <v>0</v>
      </c>
      <c r="S166" s="25">
        <v>0</v>
      </c>
      <c r="T166" s="25">
        <v>0</v>
      </c>
      <c r="U166" s="25">
        <v>0</v>
      </c>
      <c r="V166" s="23" t="s">
        <v>55</v>
      </c>
      <c r="W166" s="24"/>
    </row>
    <row r="167" spans="1:23" x14ac:dyDescent="0.2">
      <c r="A167" s="16" t="s">
        <v>301</v>
      </c>
      <c r="B167" s="22" t="s">
        <v>459</v>
      </c>
      <c r="C167" s="22" t="s">
        <v>389</v>
      </c>
      <c r="D167" s="22" t="s">
        <v>396</v>
      </c>
      <c r="E167" s="22" t="s">
        <v>156</v>
      </c>
      <c r="F167" s="28">
        <v>0</v>
      </c>
      <c r="G167" s="25">
        <v>1</v>
      </c>
      <c r="H167" s="20">
        <v>1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  <c r="N167" s="25">
        <v>0</v>
      </c>
      <c r="O167" s="20">
        <v>1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3" t="s">
        <v>55</v>
      </c>
      <c r="W167" s="24"/>
    </row>
    <row r="168" spans="1:23" x14ac:dyDescent="0.2">
      <c r="A168" s="16" t="s">
        <v>301</v>
      </c>
      <c r="B168" s="22" t="s">
        <v>459</v>
      </c>
      <c r="C168" s="22" t="s">
        <v>388</v>
      </c>
      <c r="D168" s="22" t="s">
        <v>396</v>
      </c>
      <c r="E168" s="22" t="s">
        <v>144</v>
      </c>
      <c r="F168" s="27">
        <v>0</v>
      </c>
      <c r="G168" s="20">
        <v>1</v>
      </c>
      <c r="H168" s="20">
        <v>1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1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3" t="s">
        <v>57</v>
      </c>
      <c r="W168" s="24"/>
    </row>
    <row r="169" spans="1:23" x14ac:dyDescent="0.2">
      <c r="A169" s="16" t="s">
        <v>301</v>
      </c>
      <c r="B169" s="22" t="s">
        <v>459</v>
      </c>
      <c r="C169" s="22" t="s">
        <v>388</v>
      </c>
      <c r="D169" s="22" t="s">
        <v>396</v>
      </c>
      <c r="E169" s="22" t="s">
        <v>94</v>
      </c>
      <c r="F169" s="27">
        <v>0</v>
      </c>
      <c r="G169" s="20">
        <v>1</v>
      </c>
      <c r="H169" s="25">
        <v>1</v>
      </c>
      <c r="I169" s="20">
        <v>0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5">
        <v>1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3" t="s">
        <v>55</v>
      </c>
      <c r="W169" s="24"/>
    </row>
    <row r="170" spans="1:23" x14ac:dyDescent="0.2">
      <c r="A170" s="16" t="s">
        <v>301</v>
      </c>
      <c r="B170" s="22" t="s">
        <v>459</v>
      </c>
      <c r="C170" s="22" t="s">
        <v>389</v>
      </c>
      <c r="D170" s="22" t="s">
        <v>396</v>
      </c>
      <c r="E170" s="22" t="s">
        <v>17</v>
      </c>
      <c r="F170" s="28">
        <v>0</v>
      </c>
      <c r="G170" s="25">
        <v>1</v>
      </c>
      <c r="H170" s="20">
        <v>1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0">
        <v>1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3" t="s">
        <v>55</v>
      </c>
      <c r="W170" s="24"/>
    </row>
    <row r="171" spans="1:23" x14ac:dyDescent="0.2">
      <c r="A171" s="16" t="s">
        <v>302</v>
      </c>
      <c r="B171" s="22" t="s">
        <v>460</v>
      </c>
      <c r="C171" s="22" t="s">
        <v>388</v>
      </c>
      <c r="D171" s="22" t="s">
        <v>396</v>
      </c>
      <c r="E171" s="22" t="s">
        <v>17</v>
      </c>
      <c r="F171" s="27">
        <v>0</v>
      </c>
      <c r="G171" s="20">
        <v>1</v>
      </c>
      <c r="H171" s="20">
        <v>1</v>
      </c>
      <c r="I171" s="20">
        <v>0</v>
      </c>
      <c r="J171" s="20">
        <v>0</v>
      </c>
      <c r="K171" s="20">
        <v>1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3" t="s">
        <v>52</v>
      </c>
      <c r="W171" s="24"/>
    </row>
    <row r="172" spans="1:23" x14ac:dyDescent="0.2">
      <c r="A172" s="16" t="s">
        <v>303</v>
      </c>
      <c r="B172" s="22" t="s">
        <v>462</v>
      </c>
      <c r="C172" s="22" t="s">
        <v>388</v>
      </c>
      <c r="D172" s="22" t="s">
        <v>396</v>
      </c>
      <c r="E172" s="22" t="s">
        <v>81</v>
      </c>
      <c r="F172" s="27">
        <v>0</v>
      </c>
      <c r="G172" s="20">
        <v>1</v>
      </c>
      <c r="H172" s="20">
        <v>1</v>
      </c>
      <c r="I172" s="20">
        <v>0</v>
      </c>
      <c r="J172" s="20">
        <v>1</v>
      </c>
      <c r="K172" s="20">
        <v>1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3"/>
      <c r="W172" s="24"/>
    </row>
    <row r="173" spans="1:23" x14ac:dyDescent="0.2">
      <c r="A173" s="16" t="s">
        <v>307</v>
      </c>
      <c r="B173" s="22" t="s">
        <v>74</v>
      </c>
      <c r="C173" s="22" t="s">
        <v>389</v>
      </c>
      <c r="D173" s="22" t="s">
        <v>396</v>
      </c>
      <c r="E173" s="22" t="s">
        <v>94</v>
      </c>
      <c r="F173" s="28">
        <v>0</v>
      </c>
      <c r="G173" s="25">
        <v>1</v>
      </c>
      <c r="H173" s="25">
        <v>1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3" t="s">
        <v>57</v>
      </c>
      <c r="W173" s="24"/>
    </row>
    <row r="174" spans="1:23" x14ac:dyDescent="0.2">
      <c r="A174" s="16" t="s">
        <v>307</v>
      </c>
      <c r="B174" s="22" t="s">
        <v>74</v>
      </c>
      <c r="C174" s="22" t="s">
        <v>389</v>
      </c>
      <c r="D174" s="22" t="s">
        <v>396</v>
      </c>
      <c r="E174" s="22" t="s">
        <v>72</v>
      </c>
      <c r="F174" s="27">
        <v>0</v>
      </c>
      <c r="G174" s="20">
        <v>1</v>
      </c>
      <c r="H174" s="20">
        <v>1</v>
      </c>
      <c r="I174" s="20">
        <v>0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3" t="s">
        <v>57</v>
      </c>
      <c r="W174" s="24"/>
    </row>
    <row r="175" spans="1:23" x14ac:dyDescent="0.2">
      <c r="A175" s="16" t="s">
        <v>307</v>
      </c>
      <c r="B175" s="22" t="s">
        <v>74</v>
      </c>
      <c r="C175" s="22" t="s">
        <v>389</v>
      </c>
      <c r="D175" s="22" t="s">
        <v>396</v>
      </c>
      <c r="E175" s="22" t="s">
        <v>159</v>
      </c>
      <c r="F175" s="27">
        <v>0</v>
      </c>
      <c r="G175" s="20">
        <v>1</v>
      </c>
      <c r="H175" s="20">
        <v>1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3" t="s">
        <v>57</v>
      </c>
      <c r="W175" s="24"/>
    </row>
    <row r="176" spans="1:23" x14ac:dyDescent="0.2">
      <c r="A176" s="16" t="s">
        <v>306</v>
      </c>
      <c r="B176" s="22" t="s">
        <v>74</v>
      </c>
      <c r="C176" s="22" t="s">
        <v>388</v>
      </c>
      <c r="D176" s="22" t="s">
        <v>396</v>
      </c>
      <c r="E176" s="22" t="s">
        <v>156</v>
      </c>
      <c r="F176" s="27">
        <v>0</v>
      </c>
      <c r="G176" s="20">
        <v>1</v>
      </c>
      <c r="H176" s="20">
        <v>1</v>
      </c>
      <c r="I176" s="20">
        <v>0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3" t="s">
        <v>57</v>
      </c>
      <c r="W176" s="24"/>
    </row>
    <row r="177" spans="1:23" x14ac:dyDescent="0.2">
      <c r="A177" s="16" t="s">
        <v>306</v>
      </c>
      <c r="B177" s="22" t="s">
        <v>74</v>
      </c>
      <c r="C177" s="22" t="s">
        <v>389</v>
      </c>
      <c r="D177" s="22" t="s">
        <v>396</v>
      </c>
      <c r="E177" s="22" t="s">
        <v>144</v>
      </c>
      <c r="F177" s="27">
        <v>0</v>
      </c>
      <c r="G177" s="20">
        <v>1</v>
      </c>
      <c r="H177" s="20">
        <v>1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3" t="s">
        <v>57</v>
      </c>
      <c r="W177" s="24"/>
    </row>
    <row r="178" spans="1:23" x14ac:dyDescent="0.2">
      <c r="A178" s="16" t="s">
        <v>305</v>
      </c>
      <c r="B178" s="22" t="s">
        <v>47</v>
      </c>
      <c r="C178" s="22" t="s">
        <v>388</v>
      </c>
      <c r="D178" s="22" t="s">
        <v>396</v>
      </c>
      <c r="E178" s="22" t="s">
        <v>156</v>
      </c>
      <c r="F178" s="27">
        <v>0</v>
      </c>
      <c r="G178" s="20">
        <v>0</v>
      </c>
      <c r="H178" s="20">
        <v>1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3" t="s">
        <v>48</v>
      </c>
      <c r="W178" s="24"/>
    </row>
    <row r="179" spans="1:23" x14ac:dyDescent="0.2">
      <c r="A179" s="16" t="s">
        <v>305</v>
      </c>
      <c r="B179" s="22" t="s">
        <v>47</v>
      </c>
      <c r="C179" s="22" t="s">
        <v>388</v>
      </c>
      <c r="D179" s="22" t="s">
        <v>396</v>
      </c>
      <c r="E179" s="22" t="s">
        <v>17</v>
      </c>
      <c r="F179" s="27">
        <v>0</v>
      </c>
      <c r="G179" s="20">
        <v>0</v>
      </c>
      <c r="H179" s="20">
        <v>1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0</v>
      </c>
      <c r="R179" s="20">
        <v>0</v>
      </c>
      <c r="S179" s="20">
        <v>0</v>
      </c>
      <c r="T179" s="20">
        <v>0</v>
      </c>
      <c r="U179" s="20">
        <v>0</v>
      </c>
      <c r="V179" s="23" t="s">
        <v>48</v>
      </c>
      <c r="W179" s="24"/>
    </row>
    <row r="180" spans="1:23" x14ac:dyDescent="0.2">
      <c r="A180" s="16" t="s">
        <v>305</v>
      </c>
      <c r="B180" s="22" t="s">
        <v>47</v>
      </c>
      <c r="C180" s="22" t="s">
        <v>388</v>
      </c>
      <c r="D180" s="22" t="s">
        <v>396</v>
      </c>
      <c r="E180" s="22" t="s">
        <v>94</v>
      </c>
      <c r="F180" s="27">
        <v>0</v>
      </c>
      <c r="G180" s="20">
        <v>0</v>
      </c>
      <c r="H180" s="20">
        <v>1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v>0</v>
      </c>
      <c r="S180" s="20">
        <v>0</v>
      </c>
      <c r="T180" s="20">
        <v>0</v>
      </c>
      <c r="U180" s="20">
        <v>0</v>
      </c>
      <c r="V180" s="23" t="s">
        <v>48</v>
      </c>
      <c r="W180" s="24"/>
    </row>
    <row r="181" spans="1:23" x14ac:dyDescent="0.2">
      <c r="A181" s="16" t="s">
        <v>308</v>
      </c>
      <c r="B181" s="22" t="s">
        <v>107</v>
      </c>
      <c r="C181" s="22" t="s">
        <v>388</v>
      </c>
      <c r="D181" s="22" t="s">
        <v>394</v>
      </c>
      <c r="E181" s="22" t="s">
        <v>130</v>
      </c>
      <c r="F181" s="27">
        <v>0</v>
      </c>
      <c r="G181" s="20">
        <v>0</v>
      </c>
      <c r="H181" s="20">
        <v>1</v>
      </c>
      <c r="I181" s="20">
        <v>1</v>
      </c>
      <c r="J181" s="20">
        <v>0</v>
      </c>
      <c r="K181" s="20">
        <v>1</v>
      </c>
      <c r="L181" s="20">
        <v>1</v>
      </c>
      <c r="M181" s="20">
        <v>1</v>
      </c>
      <c r="N181" s="20">
        <v>1</v>
      </c>
      <c r="O181" s="20">
        <v>1</v>
      </c>
      <c r="P181" s="20">
        <v>1</v>
      </c>
      <c r="Q181" s="20">
        <v>1</v>
      </c>
      <c r="R181" s="20">
        <v>1</v>
      </c>
      <c r="S181" s="20">
        <v>1</v>
      </c>
      <c r="T181" s="20">
        <v>0</v>
      </c>
      <c r="U181" s="20">
        <v>0</v>
      </c>
      <c r="V181" s="23" t="s">
        <v>108</v>
      </c>
      <c r="W181" s="24"/>
    </row>
    <row r="182" spans="1:23" x14ac:dyDescent="0.2">
      <c r="A182" s="16" t="s">
        <v>308</v>
      </c>
      <c r="B182" s="22" t="s">
        <v>107</v>
      </c>
      <c r="C182" s="22" t="s">
        <v>388</v>
      </c>
      <c r="D182" s="22" t="s">
        <v>394</v>
      </c>
      <c r="E182" s="22" t="s">
        <v>94</v>
      </c>
      <c r="F182" s="27">
        <v>0</v>
      </c>
      <c r="G182" s="20">
        <v>0</v>
      </c>
      <c r="H182" s="20">
        <v>1</v>
      </c>
      <c r="I182" s="20">
        <v>1</v>
      </c>
      <c r="J182" s="20">
        <v>0</v>
      </c>
      <c r="K182" s="20">
        <v>1</v>
      </c>
      <c r="L182" s="20">
        <v>1</v>
      </c>
      <c r="M182" s="20">
        <v>1</v>
      </c>
      <c r="N182" s="20">
        <v>1</v>
      </c>
      <c r="O182" s="20">
        <v>1</v>
      </c>
      <c r="P182" s="20">
        <v>1</v>
      </c>
      <c r="Q182" s="20">
        <v>1</v>
      </c>
      <c r="R182" s="20">
        <v>1</v>
      </c>
      <c r="S182" s="20">
        <v>1</v>
      </c>
      <c r="T182" s="20">
        <v>0</v>
      </c>
      <c r="U182" s="20">
        <v>0</v>
      </c>
      <c r="V182" s="23" t="s">
        <v>108</v>
      </c>
      <c r="W182" s="24"/>
    </row>
    <row r="183" spans="1:23" x14ac:dyDescent="0.2">
      <c r="A183" s="16" t="s">
        <v>308</v>
      </c>
      <c r="B183" s="22" t="s">
        <v>107</v>
      </c>
      <c r="C183" s="22" t="s">
        <v>388</v>
      </c>
      <c r="D183" s="22" t="s">
        <v>394</v>
      </c>
      <c r="E183" s="22" t="s">
        <v>120</v>
      </c>
      <c r="F183" s="27">
        <v>0</v>
      </c>
      <c r="G183" s="20">
        <v>0</v>
      </c>
      <c r="H183" s="20">
        <v>1</v>
      </c>
      <c r="I183" s="20">
        <v>1</v>
      </c>
      <c r="J183" s="20">
        <v>0</v>
      </c>
      <c r="K183" s="20">
        <v>1</v>
      </c>
      <c r="L183" s="20">
        <v>1</v>
      </c>
      <c r="M183" s="20">
        <v>1</v>
      </c>
      <c r="N183" s="20">
        <v>1</v>
      </c>
      <c r="O183" s="20">
        <v>1</v>
      </c>
      <c r="P183" s="20">
        <v>1</v>
      </c>
      <c r="Q183" s="20">
        <v>1</v>
      </c>
      <c r="R183" s="20">
        <v>1</v>
      </c>
      <c r="S183" s="20">
        <v>1</v>
      </c>
      <c r="T183" s="20">
        <v>0</v>
      </c>
      <c r="U183" s="20">
        <v>0</v>
      </c>
      <c r="V183" s="23" t="s">
        <v>108</v>
      </c>
      <c r="W183" s="24"/>
    </row>
    <row r="184" spans="1:23" x14ac:dyDescent="0.2">
      <c r="A184" s="16" t="s">
        <v>308</v>
      </c>
      <c r="B184" s="22" t="s">
        <v>107</v>
      </c>
      <c r="C184" s="22" t="s">
        <v>388</v>
      </c>
      <c r="D184" s="22" t="s">
        <v>394</v>
      </c>
      <c r="E184" s="22" t="s">
        <v>139</v>
      </c>
      <c r="F184" s="27">
        <v>0</v>
      </c>
      <c r="G184" s="20">
        <v>0</v>
      </c>
      <c r="H184" s="20">
        <v>1</v>
      </c>
      <c r="I184" s="20">
        <v>1</v>
      </c>
      <c r="J184" s="20">
        <v>0</v>
      </c>
      <c r="K184" s="20">
        <v>1</v>
      </c>
      <c r="L184" s="20">
        <v>1</v>
      </c>
      <c r="M184" s="20">
        <v>1</v>
      </c>
      <c r="N184" s="20">
        <v>1</v>
      </c>
      <c r="O184" s="20">
        <v>1</v>
      </c>
      <c r="P184" s="20">
        <v>1</v>
      </c>
      <c r="Q184" s="20">
        <v>1</v>
      </c>
      <c r="R184" s="20">
        <v>1</v>
      </c>
      <c r="S184" s="20">
        <v>1</v>
      </c>
      <c r="T184" s="20">
        <v>0</v>
      </c>
      <c r="U184" s="20">
        <v>0</v>
      </c>
      <c r="V184" s="23" t="s">
        <v>108</v>
      </c>
      <c r="W184" s="24"/>
    </row>
    <row r="185" spans="1:23" x14ac:dyDescent="0.2">
      <c r="A185" s="16" t="s">
        <v>308</v>
      </c>
      <c r="B185" s="22" t="s">
        <v>107</v>
      </c>
      <c r="C185" s="22" t="s">
        <v>388</v>
      </c>
      <c r="D185" s="22" t="s">
        <v>394</v>
      </c>
      <c r="E185" s="22" t="s">
        <v>159</v>
      </c>
      <c r="F185" s="27">
        <v>0</v>
      </c>
      <c r="G185" s="20">
        <v>0</v>
      </c>
      <c r="H185" s="20">
        <v>1</v>
      </c>
      <c r="I185" s="20">
        <v>1</v>
      </c>
      <c r="J185" s="20">
        <v>0</v>
      </c>
      <c r="K185" s="20">
        <v>1</v>
      </c>
      <c r="L185" s="20">
        <v>1</v>
      </c>
      <c r="M185" s="20">
        <v>1</v>
      </c>
      <c r="N185" s="20">
        <v>1</v>
      </c>
      <c r="O185" s="20">
        <v>1</v>
      </c>
      <c r="P185" s="20">
        <v>1</v>
      </c>
      <c r="Q185" s="20">
        <v>1</v>
      </c>
      <c r="R185" s="20">
        <v>1</v>
      </c>
      <c r="S185" s="20">
        <v>1</v>
      </c>
      <c r="T185" s="20">
        <v>0</v>
      </c>
      <c r="U185" s="20">
        <v>0</v>
      </c>
      <c r="V185" s="23" t="s">
        <v>108</v>
      </c>
      <c r="W185" s="24"/>
    </row>
    <row r="186" spans="1:23" x14ac:dyDescent="0.2">
      <c r="A186" s="16" t="s">
        <v>312</v>
      </c>
      <c r="B186" s="22" t="s">
        <v>463</v>
      </c>
      <c r="C186" s="22" t="s">
        <v>389</v>
      </c>
      <c r="D186" s="22" t="s">
        <v>394</v>
      </c>
      <c r="E186" s="22" t="s">
        <v>159</v>
      </c>
      <c r="F186" s="27">
        <v>0</v>
      </c>
      <c r="G186" s="20">
        <v>0</v>
      </c>
      <c r="H186" s="20">
        <v>1</v>
      </c>
      <c r="I186" s="20">
        <v>0</v>
      </c>
      <c r="J186" s="20">
        <v>0</v>
      </c>
      <c r="K186" s="20">
        <v>1</v>
      </c>
      <c r="L186" s="20">
        <v>1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v>0</v>
      </c>
      <c r="S186" s="20">
        <v>0</v>
      </c>
      <c r="T186" s="20">
        <v>1</v>
      </c>
      <c r="U186" s="20">
        <v>0</v>
      </c>
      <c r="V186" s="23"/>
      <c r="W186" s="24"/>
    </row>
    <row r="187" spans="1:23" x14ac:dyDescent="0.2">
      <c r="A187" s="16" t="s">
        <v>312</v>
      </c>
      <c r="B187" s="22" t="s">
        <v>463</v>
      </c>
      <c r="C187" s="22" t="s">
        <v>389</v>
      </c>
      <c r="D187" s="22" t="s">
        <v>394</v>
      </c>
      <c r="E187" s="22" t="s">
        <v>156</v>
      </c>
      <c r="F187" s="27">
        <v>0</v>
      </c>
      <c r="G187" s="20">
        <v>0</v>
      </c>
      <c r="H187" s="20">
        <v>1</v>
      </c>
      <c r="I187" s="20">
        <v>0</v>
      </c>
      <c r="J187" s="20">
        <v>0</v>
      </c>
      <c r="K187" s="20">
        <v>1</v>
      </c>
      <c r="L187" s="20">
        <v>1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v>0</v>
      </c>
      <c r="S187" s="20">
        <v>0</v>
      </c>
      <c r="T187" s="20">
        <v>1</v>
      </c>
      <c r="U187" s="20">
        <v>0</v>
      </c>
      <c r="V187" s="23"/>
      <c r="W187" s="24"/>
    </row>
    <row r="188" spans="1:23" x14ac:dyDescent="0.2">
      <c r="A188" s="16" t="s">
        <v>312</v>
      </c>
      <c r="B188" s="22" t="s">
        <v>463</v>
      </c>
      <c r="C188" s="22" t="s">
        <v>389</v>
      </c>
      <c r="D188" s="22" t="s">
        <v>394</v>
      </c>
      <c r="E188" s="22" t="s">
        <v>94</v>
      </c>
      <c r="F188" s="27">
        <v>0</v>
      </c>
      <c r="G188" s="20">
        <v>0</v>
      </c>
      <c r="H188" s="20">
        <v>1</v>
      </c>
      <c r="I188" s="20">
        <v>0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v>0</v>
      </c>
      <c r="S188" s="20">
        <v>0</v>
      </c>
      <c r="T188" s="20">
        <v>1</v>
      </c>
      <c r="U188" s="20">
        <v>0</v>
      </c>
      <c r="V188" s="23"/>
      <c r="W188" s="24"/>
    </row>
    <row r="189" spans="1:23" x14ac:dyDescent="0.2">
      <c r="A189" s="16" t="s">
        <v>312</v>
      </c>
      <c r="B189" s="22" t="s">
        <v>463</v>
      </c>
      <c r="C189" s="22" t="s">
        <v>389</v>
      </c>
      <c r="D189" s="22" t="s">
        <v>394</v>
      </c>
      <c r="E189" s="22" t="s">
        <v>81</v>
      </c>
      <c r="F189" s="27">
        <v>0</v>
      </c>
      <c r="G189" s="20">
        <v>0</v>
      </c>
      <c r="H189" s="20">
        <v>1</v>
      </c>
      <c r="I189" s="20">
        <v>0</v>
      </c>
      <c r="J189" s="20">
        <v>0</v>
      </c>
      <c r="K189" s="20">
        <v>1</v>
      </c>
      <c r="L189" s="20">
        <v>1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v>0</v>
      </c>
      <c r="S189" s="20">
        <v>0</v>
      </c>
      <c r="T189" s="20">
        <v>1</v>
      </c>
      <c r="U189" s="20">
        <v>0</v>
      </c>
      <c r="V189" s="23"/>
      <c r="W189" s="24"/>
    </row>
    <row r="190" spans="1:23" x14ac:dyDescent="0.2">
      <c r="A190" s="16" t="s">
        <v>312</v>
      </c>
      <c r="B190" s="22" t="s">
        <v>463</v>
      </c>
      <c r="C190" s="22" t="s">
        <v>389</v>
      </c>
      <c r="D190" s="22" t="s">
        <v>394</v>
      </c>
      <c r="E190" s="22" t="s">
        <v>72</v>
      </c>
      <c r="F190" s="27">
        <v>0</v>
      </c>
      <c r="G190" s="20">
        <v>0</v>
      </c>
      <c r="H190" s="20">
        <v>1</v>
      </c>
      <c r="I190" s="20">
        <v>0</v>
      </c>
      <c r="J190" s="20">
        <v>0</v>
      </c>
      <c r="K190" s="20">
        <v>1</v>
      </c>
      <c r="L190" s="20">
        <v>1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v>0</v>
      </c>
      <c r="S190" s="20">
        <v>0</v>
      </c>
      <c r="T190" s="20">
        <v>1</v>
      </c>
      <c r="U190" s="20">
        <v>0</v>
      </c>
      <c r="V190" s="23"/>
      <c r="W190" s="24"/>
    </row>
    <row r="191" spans="1:23" x14ac:dyDescent="0.2">
      <c r="A191" s="16" t="s">
        <v>312</v>
      </c>
      <c r="B191" s="22" t="s">
        <v>463</v>
      </c>
      <c r="C191" s="22" t="s">
        <v>389</v>
      </c>
      <c r="D191" s="22" t="s">
        <v>394</v>
      </c>
      <c r="E191" s="22" t="s">
        <v>17</v>
      </c>
      <c r="F191" s="27">
        <v>0</v>
      </c>
      <c r="G191" s="20">
        <v>0</v>
      </c>
      <c r="H191" s="20">
        <v>1</v>
      </c>
      <c r="I191" s="20">
        <v>0</v>
      </c>
      <c r="J191" s="20">
        <v>0</v>
      </c>
      <c r="K191" s="20">
        <v>1</v>
      </c>
      <c r="L191" s="20">
        <v>1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v>0</v>
      </c>
      <c r="S191" s="20">
        <v>0</v>
      </c>
      <c r="T191" s="20">
        <v>1</v>
      </c>
      <c r="U191" s="20">
        <v>0</v>
      </c>
      <c r="V191" s="23"/>
      <c r="W191" s="24"/>
    </row>
    <row r="192" spans="1:23" x14ac:dyDescent="0.2">
      <c r="A192" s="16" t="s">
        <v>314</v>
      </c>
      <c r="B192" s="22" t="s">
        <v>137</v>
      </c>
      <c r="C192" s="22" t="s">
        <v>389</v>
      </c>
      <c r="D192" s="22" t="s">
        <v>393</v>
      </c>
      <c r="E192" s="22" t="s">
        <v>130</v>
      </c>
      <c r="F192" s="27">
        <v>0</v>
      </c>
      <c r="G192" s="20">
        <v>0</v>
      </c>
      <c r="H192" s="20">
        <v>0</v>
      </c>
      <c r="I192" s="20">
        <v>1</v>
      </c>
      <c r="J192" s="20">
        <v>0</v>
      </c>
      <c r="K192" s="20">
        <v>0</v>
      </c>
      <c r="L192" s="20">
        <v>1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v>0</v>
      </c>
      <c r="S192" s="20">
        <v>0</v>
      </c>
      <c r="T192" s="20">
        <v>0</v>
      </c>
      <c r="U192" s="20">
        <v>1</v>
      </c>
      <c r="V192" s="23"/>
      <c r="W192" s="24"/>
    </row>
    <row r="193" spans="1:23" x14ac:dyDescent="0.2">
      <c r="A193" s="16" t="s">
        <v>314</v>
      </c>
      <c r="B193" s="22" t="s">
        <v>137</v>
      </c>
      <c r="C193" s="22" t="s">
        <v>389</v>
      </c>
      <c r="D193" s="22" t="s">
        <v>393</v>
      </c>
      <c r="E193" s="22" t="s">
        <v>139</v>
      </c>
      <c r="F193" s="27">
        <v>0</v>
      </c>
      <c r="G193" s="20">
        <v>0</v>
      </c>
      <c r="H193" s="20">
        <v>0</v>
      </c>
      <c r="I193" s="20">
        <v>1</v>
      </c>
      <c r="J193" s="20">
        <v>0</v>
      </c>
      <c r="K193" s="20">
        <v>0</v>
      </c>
      <c r="L193" s="20">
        <v>1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v>0</v>
      </c>
      <c r="S193" s="20">
        <v>0</v>
      </c>
      <c r="T193" s="20">
        <v>0</v>
      </c>
      <c r="U193" s="20">
        <v>1</v>
      </c>
      <c r="V193" s="23"/>
      <c r="W193" s="24"/>
    </row>
    <row r="194" spans="1:23" x14ac:dyDescent="0.2">
      <c r="A194" s="16" t="s">
        <v>311</v>
      </c>
      <c r="B194" s="22" t="s">
        <v>463</v>
      </c>
      <c r="C194" s="22" t="s">
        <v>388</v>
      </c>
      <c r="D194" s="22" t="s">
        <v>394</v>
      </c>
      <c r="E194" s="22" t="s">
        <v>144</v>
      </c>
      <c r="F194" s="27">
        <v>0</v>
      </c>
      <c r="G194" s="20">
        <v>0</v>
      </c>
      <c r="H194" s="20">
        <v>1</v>
      </c>
      <c r="I194" s="20">
        <v>0</v>
      </c>
      <c r="J194" s="20">
        <v>0</v>
      </c>
      <c r="K194" s="20">
        <v>1</v>
      </c>
      <c r="L194" s="20">
        <v>1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v>0</v>
      </c>
      <c r="S194" s="20">
        <v>0</v>
      </c>
      <c r="T194" s="20">
        <v>1</v>
      </c>
      <c r="U194" s="20">
        <v>0</v>
      </c>
      <c r="V194" s="23"/>
      <c r="W194" s="24"/>
    </row>
    <row r="195" spans="1:23" x14ac:dyDescent="0.2">
      <c r="A195" s="16" t="s">
        <v>313</v>
      </c>
      <c r="B195" s="22" t="s">
        <v>63</v>
      </c>
      <c r="C195" s="22" t="s">
        <v>388</v>
      </c>
      <c r="D195" s="22" t="s">
        <v>394</v>
      </c>
      <c r="E195" s="22" t="s">
        <v>94</v>
      </c>
      <c r="F195" s="27">
        <v>0</v>
      </c>
      <c r="G195" s="20">
        <v>0</v>
      </c>
      <c r="H195" s="20">
        <v>1</v>
      </c>
      <c r="I195" s="20">
        <v>0</v>
      </c>
      <c r="J195" s="20">
        <v>0</v>
      </c>
      <c r="K195" s="20">
        <v>1</v>
      </c>
      <c r="L195" s="20">
        <v>1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v>0</v>
      </c>
      <c r="S195" s="20">
        <v>0</v>
      </c>
      <c r="T195" s="20">
        <v>0</v>
      </c>
      <c r="U195" s="20">
        <v>0</v>
      </c>
      <c r="V195" s="23"/>
      <c r="W195" s="24"/>
    </row>
    <row r="196" spans="1:23" x14ac:dyDescent="0.2">
      <c r="A196" s="16" t="s">
        <v>309</v>
      </c>
      <c r="B196" s="22" t="s">
        <v>461</v>
      </c>
      <c r="C196" s="22" t="s">
        <v>389</v>
      </c>
      <c r="D196" s="22" t="s">
        <v>393</v>
      </c>
      <c r="E196" s="22" t="s">
        <v>139</v>
      </c>
      <c r="F196" s="28">
        <v>0</v>
      </c>
      <c r="G196" s="25">
        <v>0</v>
      </c>
      <c r="H196" s="25">
        <v>0</v>
      </c>
      <c r="I196" s="25">
        <v>1</v>
      </c>
      <c r="J196" s="25">
        <v>0</v>
      </c>
      <c r="K196" s="25">
        <v>0</v>
      </c>
      <c r="L196" s="25">
        <v>1</v>
      </c>
      <c r="M196" s="25">
        <v>0</v>
      </c>
      <c r="N196" s="25">
        <v>0</v>
      </c>
      <c r="O196" s="25">
        <v>0</v>
      </c>
      <c r="P196" s="25">
        <v>0</v>
      </c>
      <c r="Q196" s="25">
        <v>0</v>
      </c>
      <c r="R196" s="25">
        <v>0</v>
      </c>
      <c r="S196" s="25">
        <v>0</v>
      </c>
      <c r="T196" s="25">
        <v>0</v>
      </c>
      <c r="U196" s="25">
        <v>1</v>
      </c>
      <c r="V196" s="23"/>
      <c r="W196" s="24"/>
    </row>
    <row r="197" spans="1:23" x14ac:dyDescent="0.2">
      <c r="A197" s="16" t="s">
        <v>309</v>
      </c>
      <c r="B197" s="22" t="s">
        <v>461</v>
      </c>
      <c r="C197" s="22" t="s">
        <v>389</v>
      </c>
      <c r="D197" s="22" t="s">
        <v>393</v>
      </c>
      <c r="E197" s="22" t="s">
        <v>130</v>
      </c>
      <c r="F197" s="27">
        <v>0</v>
      </c>
      <c r="G197" s="20">
        <v>0</v>
      </c>
      <c r="H197" s="20">
        <v>0</v>
      </c>
      <c r="I197" s="20">
        <v>1</v>
      </c>
      <c r="J197" s="20">
        <v>0</v>
      </c>
      <c r="K197" s="20">
        <v>0</v>
      </c>
      <c r="L197" s="20">
        <v>1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v>0</v>
      </c>
      <c r="S197" s="20">
        <v>0</v>
      </c>
      <c r="T197" s="20">
        <v>0</v>
      </c>
      <c r="U197" s="20">
        <v>1</v>
      </c>
      <c r="V197" s="23"/>
      <c r="W197" s="24"/>
    </row>
    <row r="198" spans="1:23" x14ac:dyDescent="0.2">
      <c r="A198" s="16" t="s">
        <v>309</v>
      </c>
      <c r="B198" s="22" t="s">
        <v>461</v>
      </c>
      <c r="C198" s="22" t="s">
        <v>389</v>
      </c>
      <c r="D198" s="22" t="s">
        <v>393</v>
      </c>
      <c r="E198" s="22" t="s">
        <v>120</v>
      </c>
      <c r="F198" s="27">
        <v>0</v>
      </c>
      <c r="G198" s="20">
        <v>0</v>
      </c>
      <c r="H198" s="20">
        <v>0</v>
      </c>
      <c r="I198" s="20">
        <v>1</v>
      </c>
      <c r="J198" s="20">
        <v>0</v>
      </c>
      <c r="K198" s="20">
        <v>0</v>
      </c>
      <c r="L198" s="20">
        <v>1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v>0</v>
      </c>
      <c r="S198" s="20">
        <v>0</v>
      </c>
      <c r="T198" s="20">
        <v>0</v>
      </c>
      <c r="U198" s="20">
        <v>1</v>
      </c>
      <c r="V198" s="23"/>
      <c r="W198" s="24"/>
    </row>
    <row r="199" spans="1:23" x14ac:dyDescent="0.2">
      <c r="A199" s="16" t="s">
        <v>310</v>
      </c>
      <c r="B199" s="22" t="s">
        <v>116</v>
      </c>
      <c r="C199" s="22" t="s">
        <v>389</v>
      </c>
      <c r="D199" s="22" t="s">
        <v>393</v>
      </c>
      <c r="E199" s="22" t="s">
        <v>94</v>
      </c>
      <c r="F199" s="27">
        <v>0</v>
      </c>
      <c r="G199" s="20">
        <v>0</v>
      </c>
      <c r="H199" s="20">
        <v>0</v>
      </c>
      <c r="I199" s="20">
        <v>1</v>
      </c>
      <c r="J199" s="20">
        <v>0</v>
      </c>
      <c r="K199" s="20">
        <v>0</v>
      </c>
      <c r="L199" s="20">
        <v>1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v>0</v>
      </c>
      <c r="S199" s="20">
        <v>0</v>
      </c>
      <c r="T199" s="20">
        <v>0</v>
      </c>
      <c r="U199" s="20">
        <v>1</v>
      </c>
      <c r="V199" s="23"/>
      <c r="W199" s="24"/>
    </row>
    <row r="200" spans="1:23" x14ac:dyDescent="0.2">
      <c r="A200" s="16" t="s">
        <v>310</v>
      </c>
      <c r="B200" s="22" t="s">
        <v>117</v>
      </c>
      <c r="C200" s="22" t="s">
        <v>389</v>
      </c>
      <c r="D200" s="22" t="s">
        <v>393</v>
      </c>
      <c r="E200" s="22" t="s">
        <v>94</v>
      </c>
      <c r="F200" s="27">
        <v>0</v>
      </c>
      <c r="G200" s="20">
        <v>0</v>
      </c>
      <c r="H200" s="20">
        <v>0</v>
      </c>
      <c r="I200" s="20">
        <v>1</v>
      </c>
      <c r="J200" s="20">
        <v>0</v>
      </c>
      <c r="K200" s="20">
        <v>0</v>
      </c>
      <c r="L200" s="20">
        <v>1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v>0</v>
      </c>
      <c r="S200" s="20">
        <v>0</v>
      </c>
      <c r="T200" s="20">
        <v>0</v>
      </c>
      <c r="U200" s="20">
        <v>1</v>
      </c>
      <c r="V200" s="23" t="s">
        <v>118</v>
      </c>
      <c r="W200" s="24"/>
    </row>
    <row r="201" spans="1:23" x14ac:dyDescent="0.2">
      <c r="A201" s="16" t="s">
        <v>315</v>
      </c>
      <c r="B201" s="22" t="s">
        <v>90</v>
      </c>
      <c r="C201" s="22" t="s">
        <v>388</v>
      </c>
      <c r="D201" s="22" t="s">
        <v>394</v>
      </c>
      <c r="E201" s="22" t="s">
        <v>156</v>
      </c>
      <c r="F201" s="28">
        <v>0</v>
      </c>
      <c r="G201" s="25">
        <v>0</v>
      </c>
      <c r="H201" s="25">
        <v>1</v>
      </c>
      <c r="I201" s="25">
        <v>1</v>
      </c>
      <c r="J201" s="25">
        <v>0</v>
      </c>
      <c r="K201" s="25">
        <v>1</v>
      </c>
      <c r="L201" s="25">
        <v>1</v>
      </c>
      <c r="M201" s="25">
        <v>0</v>
      </c>
      <c r="N201" s="25">
        <v>0</v>
      </c>
      <c r="O201" s="25">
        <v>0</v>
      </c>
      <c r="P201" s="25">
        <v>0</v>
      </c>
      <c r="Q201" s="25">
        <v>1</v>
      </c>
      <c r="R201" s="25">
        <v>1</v>
      </c>
      <c r="S201" s="25">
        <v>0</v>
      </c>
      <c r="T201" s="25">
        <v>1</v>
      </c>
      <c r="U201" s="25">
        <v>0</v>
      </c>
      <c r="V201" s="23"/>
      <c r="W201" s="24"/>
    </row>
    <row r="202" spans="1:23" x14ac:dyDescent="0.2">
      <c r="A202" s="16" t="s">
        <v>315</v>
      </c>
      <c r="B202" s="22" t="s">
        <v>90</v>
      </c>
      <c r="C202" s="22" t="s">
        <v>388</v>
      </c>
      <c r="D202" s="22" t="s">
        <v>394</v>
      </c>
      <c r="E202" s="22" t="s">
        <v>159</v>
      </c>
      <c r="F202" s="28">
        <v>0</v>
      </c>
      <c r="G202" s="25">
        <v>0</v>
      </c>
      <c r="H202" s="25">
        <v>1</v>
      </c>
      <c r="I202" s="25">
        <v>1</v>
      </c>
      <c r="J202" s="25">
        <v>0</v>
      </c>
      <c r="K202" s="25">
        <v>1</v>
      </c>
      <c r="L202" s="25">
        <v>1</v>
      </c>
      <c r="M202" s="25">
        <v>0</v>
      </c>
      <c r="N202" s="25">
        <v>0</v>
      </c>
      <c r="O202" s="25">
        <v>0</v>
      </c>
      <c r="P202" s="25">
        <v>0</v>
      </c>
      <c r="Q202" s="25">
        <v>1</v>
      </c>
      <c r="R202" s="25">
        <v>1</v>
      </c>
      <c r="S202" s="25">
        <v>0</v>
      </c>
      <c r="T202" s="25">
        <v>1</v>
      </c>
      <c r="U202" s="25">
        <v>0</v>
      </c>
      <c r="V202" s="23"/>
      <c r="W202" s="24"/>
    </row>
    <row r="203" spans="1:23" x14ac:dyDescent="0.2">
      <c r="A203" s="16" t="s">
        <v>315</v>
      </c>
      <c r="B203" s="22" t="s">
        <v>90</v>
      </c>
      <c r="C203" s="22" t="s">
        <v>388</v>
      </c>
      <c r="D203" s="22" t="s">
        <v>394</v>
      </c>
      <c r="E203" s="22" t="s">
        <v>81</v>
      </c>
      <c r="F203" s="27">
        <v>0</v>
      </c>
      <c r="G203" s="20">
        <v>0</v>
      </c>
      <c r="H203" s="20">
        <v>1</v>
      </c>
      <c r="I203" s="20">
        <v>1</v>
      </c>
      <c r="J203" s="20">
        <v>0</v>
      </c>
      <c r="K203" s="20">
        <v>1</v>
      </c>
      <c r="L203" s="20">
        <v>1</v>
      </c>
      <c r="M203" s="20">
        <v>0</v>
      </c>
      <c r="N203" s="20">
        <v>0</v>
      </c>
      <c r="O203" s="20">
        <v>0</v>
      </c>
      <c r="P203" s="20">
        <v>0</v>
      </c>
      <c r="Q203" s="20">
        <v>1</v>
      </c>
      <c r="R203" s="20">
        <v>1</v>
      </c>
      <c r="S203" s="20">
        <v>0</v>
      </c>
      <c r="T203" s="20">
        <v>1</v>
      </c>
      <c r="U203" s="20">
        <v>0</v>
      </c>
      <c r="V203" s="23"/>
      <c r="W203" s="24"/>
    </row>
    <row r="204" spans="1:23" x14ac:dyDescent="0.2">
      <c r="A204" s="16" t="s">
        <v>315</v>
      </c>
      <c r="B204" s="22" t="s">
        <v>90</v>
      </c>
      <c r="C204" s="22" t="s">
        <v>388</v>
      </c>
      <c r="D204" s="22" t="s">
        <v>394</v>
      </c>
      <c r="E204" s="22" t="s">
        <v>144</v>
      </c>
      <c r="F204" s="27">
        <v>0</v>
      </c>
      <c r="G204" s="20">
        <v>0</v>
      </c>
      <c r="H204" s="20">
        <v>1</v>
      </c>
      <c r="I204" s="20">
        <v>1</v>
      </c>
      <c r="J204" s="20">
        <v>0</v>
      </c>
      <c r="K204" s="20">
        <v>1</v>
      </c>
      <c r="L204" s="20">
        <v>1</v>
      </c>
      <c r="M204" s="20">
        <v>0</v>
      </c>
      <c r="N204" s="20">
        <v>0</v>
      </c>
      <c r="O204" s="20">
        <v>0</v>
      </c>
      <c r="P204" s="20">
        <v>0</v>
      </c>
      <c r="Q204" s="20">
        <v>1</v>
      </c>
      <c r="R204" s="20">
        <v>1</v>
      </c>
      <c r="S204" s="20">
        <v>0</v>
      </c>
      <c r="T204" s="20">
        <v>1</v>
      </c>
      <c r="U204" s="20">
        <v>0</v>
      </c>
      <c r="V204" s="23"/>
      <c r="W204" s="24"/>
    </row>
    <row r="205" spans="1:23" x14ac:dyDescent="0.2">
      <c r="A205" s="16" t="s">
        <v>315</v>
      </c>
      <c r="B205" s="22" t="s">
        <v>90</v>
      </c>
      <c r="C205" s="22" t="s">
        <v>388</v>
      </c>
      <c r="D205" s="22" t="s">
        <v>394</v>
      </c>
      <c r="E205" s="22" t="s">
        <v>120</v>
      </c>
      <c r="F205" s="27">
        <v>0</v>
      </c>
      <c r="G205" s="20">
        <v>0</v>
      </c>
      <c r="H205" s="20">
        <v>1</v>
      </c>
      <c r="I205" s="20">
        <v>1</v>
      </c>
      <c r="J205" s="20">
        <v>0</v>
      </c>
      <c r="K205" s="20">
        <v>1</v>
      </c>
      <c r="L205" s="20">
        <v>1</v>
      </c>
      <c r="M205" s="20">
        <v>0</v>
      </c>
      <c r="N205" s="20">
        <v>0</v>
      </c>
      <c r="O205" s="20">
        <v>0</v>
      </c>
      <c r="P205" s="20">
        <v>0</v>
      </c>
      <c r="Q205" s="20">
        <v>1</v>
      </c>
      <c r="R205" s="20">
        <v>1</v>
      </c>
      <c r="S205" s="20">
        <v>0</v>
      </c>
      <c r="T205" s="20">
        <v>1</v>
      </c>
      <c r="U205" s="20">
        <v>0</v>
      </c>
      <c r="V205" s="23"/>
      <c r="W205" s="24"/>
    </row>
    <row r="206" spans="1:23" x14ac:dyDescent="0.2">
      <c r="A206" s="16" t="s">
        <v>315</v>
      </c>
      <c r="B206" s="22" t="s">
        <v>90</v>
      </c>
      <c r="C206" s="22" t="s">
        <v>388</v>
      </c>
      <c r="D206" s="22" t="s">
        <v>394</v>
      </c>
      <c r="E206" s="22" t="s">
        <v>94</v>
      </c>
      <c r="F206" s="27">
        <v>0</v>
      </c>
      <c r="G206" s="20">
        <v>0</v>
      </c>
      <c r="H206" s="20">
        <v>1</v>
      </c>
      <c r="I206" s="20">
        <v>1</v>
      </c>
      <c r="J206" s="20">
        <v>0</v>
      </c>
      <c r="K206" s="20">
        <v>1</v>
      </c>
      <c r="L206" s="20">
        <v>1</v>
      </c>
      <c r="M206" s="20">
        <v>0</v>
      </c>
      <c r="N206" s="20">
        <v>0</v>
      </c>
      <c r="O206" s="20">
        <v>0</v>
      </c>
      <c r="P206" s="20">
        <v>0</v>
      </c>
      <c r="Q206" s="20">
        <v>1</v>
      </c>
      <c r="R206" s="20">
        <v>1</v>
      </c>
      <c r="S206" s="20">
        <v>0</v>
      </c>
      <c r="T206" s="20">
        <v>1</v>
      </c>
      <c r="U206" s="20">
        <v>0</v>
      </c>
      <c r="V206" s="23"/>
      <c r="W206" s="24"/>
    </row>
    <row r="207" spans="1:23" x14ac:dyDescent="0.2">
      <c r="A207" s="16" t="s">
        <v>316</v>
      </c>
      <c r="B207" s="22" t="s">
        <v>464</v>
      </c>
      <c r="C207" s="22" t="s">
        <v>389</v>
      </c>
      <c r="D207" s="22" t="s">
        <v>396</v>
      </c>
      <c r="E207" s="22" t="s">
        <v>156</v>
      </c>
      <c r="F207" s="27">
        <v>0</v>
      </c>
      <c r="G207" s="20">
        <v>1</v>
      </c>
      <c r="H207" s="20">
        <v>1</v>
      </c>
      <c r="I207" s="20">
        <v>0</v>
      </c>
      <c r="J207" s="20">
        <v>0</v>
      </c>
      <c r="K207" s="20">
        <v>1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v>0</v>
      </c>
      <c r="S207" s="20">
        <v>0</v>
      </c>
      <c r="T207" s="20">
        <v>0</v>
      </c>
      <c r="U207" s="20">
        <v>0</v>
      </c>
      <c r="V207" s="23"/>
      <c r="W207" s="24"/>
    </row>
    <row r="208" spans="1:23" x14ac:dyDescent="0.2">
      <c r="A208" s="16" t="s">
        <v>317</v>
      </c>
      <c r="B208" s="22" t="s">
        <v>128</v>
      </c>
      <c r="C208" s="22" t="s">
        <v>388</v>
      </c>
      <c r="D208" s="22" t="s">
        <v>400</v>
      </c>
      <c r="E208" s="22" t="s">
        <v>120</v>
      </c>
      <c r="F208" s="27">
        <v>0</v>
      </c>
      <c r="G208" s="20">
        <v>0</v>
      </c>
      <c r="H208" s="20">
        <v>1</v>
      </c>
      <c r="I208" s="20">
        <v>1</v>
      </c>
      <c r="J208" s="20">
        <v>0</v>
      </c>
      <c r="K208" s="20">
        <v>1</v>
      </c>
      <c r="L208" s="20">
        <v>1</v>
      </c>
      <c r="M208" s="20">
        <v>1</v>
      </c>
      <c r="N208" s="20">
        <v>0</v>
      </c>
      <c r="O208" s="20">
        <v>0</v>
      </c>
      <c r="P208" s="20">
        <v>0</v>
      </c>
      <c r="Q208" s="20">
        <v>1</v>
      </c>
      <c r="R208" s="20">
        <v>0</v>
      </c>
      <c r="S208" s="20">
        <v>0</v>
      </c>
      <c r="T208" s="20">
        <v>0</v>
      </c>
      <c r="U208" s="20">
        <v>1</v>
      </c>
      <c r="V208" s="23" t="s">
        <v>129</v>
      </c>
      <c r="W208" s="24"/>
    </row>
    <row r="209" spans="1:23" x14ac:dyDescent="0.2">
      <c r="A209" s="16" t="s">
        <v>318</v>
      </c>
      <c r="B209" s="22" t="s">
        <v>467</v>
      </c>
      <c r="C209" s="22" t="s">
        <v>388</v>
      </c>
      <c r="D209" s="22" t="s">
        <v>395</v>
      </c>
      <c r="E209" s="22" t="s">
        <v>94</v>
      </c>
      <c r="F209" s="28">
        <v>0</v>
      </c>
      <c r="G209" s="25">
        <v>1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3"/>
      <c r="W209" s="24"/>
    </row>
    <row r="210" spans="1:23" x14ac:dyDescent="0.2">
      <c r="A210" s="16" t="s">
        <v>318</v>
      </c>
      <c r="B210" s="22" t="s">
        <v>467</v>
      </c>
      <c r="C210" s="22" t="s">
        <v>388</v>
      </c>
      <c r="D210" s="22" t="s">
        <v>395</v>
      </c>
      <c r="E210" s="22" t="s">
        <v>159</v>
      </c>
      <c r="F210" s="27">
        <v>0</v>
      </c>
      <c r="G210" s="20">
        <v>1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20">
        <v>0</v>
      </c>
      <c r="S210" s="20">
        <v>0</v>
      </c>
      <c r="T210" s="20">
        <v>0</v>
      </c>
      <c r="U210" s="20">
        <v>0</v>
      </c>
      <c r="V210" s="23"/>
      <c r="W210" s="24"/>
    </row>
    <row r="211" spans="1:23" x14ac:dyDescent="0.2">
      <c r="A211" s="16" t="s">
        <v>318</v>
      </c>
      <c r="B211" s="22" t="s">
        <v>467</v>
      </c>
      <c r="C211" s="22" t="s">
        <v>388</v>
      </c>
      <c r="D211" s="22" t="s">
        <v>395</v>
      </c>
      <c r="E211" s="22" t="s">
        <v>17</v>
      </c>
      <c r="F211" s="28">
        <v>0</v>
      </c>
      <c r="G211" s="25">
        <v>1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3"/>
      <c r="W211" s="24"/>
    </row>
    <row r="212" spans="1:23" x14ac:dyDescent="0.2">
      <c r="A212" s="16" t="s">
        <v>318</v>
      </c>
      <c r="B212" s="22" t="s">
        <v>467</v>
      </c>
      <c r="C212" s="22" t="s">
        <v>388</v>
      </c>
      <c r="D212" s="22" t="s">
        <v>395</v>
      </c>
      <c r="E212" s="22" t="s">
        <v>156</v>
      </c>
      <c r="F212" s="27">
        <v>0</v>
      </c>
      <c r="G212" s="20">
        <v>1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0">
        <v>0</v>
      </c>
      <c r="N212" s="20">
        <v>0</v>
      </c>
      <c r="O212" s="20">
        <v>0</v>
      </c>
      <c r="P212" s="20">
        <v>0</v>
      </c>
      <c r="Q212" s="20">
        <v>0</v>
      </c>
      <c r="R212" s="20">
        <v>0</v>
      </c>
      <c r="S212" s="20">
        <v>0</v>
      </c>
      <c r="T212" s="20">
        <v>0</v>
      </c>
      <c r="U212" s="20">
        <v>0</v>
      </c>
      <c r="V212" s="23"/>
      <c r="W212" s="24"/>
    </row>
    <row r="213" spans="1:23" x14ac:dyDescent="0.2">
      <c r="A213" s="16" t="s">
        <v>318</v>
      </c>
      <c r="B213" s="22" t="s">
        <v>467</v>
      </c>
      <c r="C213" s="22" t="s">
        <v>388</v>
      </c>
      <c r="D213" s="22" t="s">
        <v>395</v>
      </c>
      <c r="E213" s="22" t="s">
        <v>81</v>
      </c>
      <c r="F213" s="27">
        <v>0</v>
      </c>
      <c r="G213" s="20">
        <v>1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0">
        <v>0</v>
      </c>
      <c r="S213" s="20">
        <v>0</v>
      </c>
      <c r="T213" s="20">
        <v>0</v>
      </c>
      <c r="U213" s="20">
        <v>0</v>
      </c>
      <c r="V213" s="23"/>
      <c r="W213" s="24"/>
    </row>
    <row r="214" spans="1:23" x14ac:dyDescent="0.2">
      <c r="A214" s="16" t="s">
        <v>320</v>
      </c>
      <c r="B214" s="22" t="s">
        <v>466</v>
      </c>
      <c r="C214" s="22" t="s">
        <v>389</v>
      </c>
      <c r="D214" s="22" t="s">
        <v>396</v>
      </c>
      <c r="E214" s="22" t="s">
        <v>144</v>
      </c>
      <c r="F214" s="27">
        <v>0</v>
      </c>
      <c r="G214" s="20">
        <v>0</v>
      </c>
      <c r="H214" s="20">
        <v>1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v>0</v>
      </c>
      <c r="S214" s="20">
        <v>0</v>
      </c>
      <c r="T214" s="20">
        <v>1</v>
      </c>
      <c r="U214" s="20">
        <v>0</v>
      </c>
      <c r="V214" s="23"/>
      <c r="W214" s="24"/>
    </row>
    <row r="215" spans="1:23" x14ac:dyDescent="0.2">
      <c r="A215" s="16" t="s">
        <v>319</v>
      </c>
      <c r="B215" s="22" t="s">
        <v>466</v>
      </c>
      <c r="C215" s="22" t="s">
        <v>388</v>
      </c>
      <c r="D215" s="22" t="s">
        <v>396</v>
      </c>
      <c r="E215" s="22" t="s">
        <v>156</v>
      </c>
      <c r="F215" s="27">
        <v>0</v>
      </c>
      <c r="G215" s="20">
        <v>0</v>
      </c>
      <c r="H215" s="20">
        <v>1</v>
      </c>
      <c r="I215" s="20">
        <v>0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v>0</v>
      </c>
      <c r="S215" s="20">
        <v>0</v>
      </c>
      <c r="T215" s="20">
        <v>1</v>
      </c>
      <c r="U215" s="20">
        <v>0</v>
      </c>
      <c r="V215" s="23"/>
      <c r="W215" s="24"/>
    </row>
    <row r="216" spans="1:23" x14ac:dyDescent="0.2">
      <c r="A216" s="16" t="s">
        <v>321</v>
      </c>
      <c r="B216" s="22" t="s">
        <v>196</v>
      </c>
      <c r="C216" s="22" t="s">
        <v>389</v>
      </c>
      <c r="D216" s="22" t="s">
        <v>400</v>
      </c>
      <c r="E216" s="22" t="s">
        <v>159</v>
      </c>
      <c r="F216" s="20">
        <v>1</v>
      </c>
      <c r="G216" s="20">
        <v>1</v>
      </c>
      <c r="H216" s="20">
        <v>1</v>
      </c>
      <c r="I216" s="20">
        <v>0</v>
      </c>
      <c r="J216" s="20">
        <v>1</v>
      </c>
      <c r="K216" s="20">
        <v>0</v>
      </c>
      <c r="L216" s="20">
        <v>0</v>
      </c>
      <c r="M216" s="20">
        <v>0</v>
      </c>
      <c r="N216" s="20">
        <v>1</v>
      </c>
      <c r="O216" s="20">
        <v>1</v>
      </c>
      <c r="P216" s="20">
        <v>0</v>
      </c>
      <c r="Q216" s="20">
        <v>1</v>
      </c>
      <c r="R216" s="20">
        <v>0</v>
      </c>
      <c r="S216" s="20">
        <v>1</v>
      </c>
      <c r="T216" s="20">
        <v>1</v>
      </c>
      <c r="U216" s="20">
        <v>0</v>
      </c>
      <c r="V216" s="23"/>
      <c r="W216" s="24"/>
    </row>
    <row r="217" spans="1:23" x14ac:dyDescent="0.2">
      <c r="A217" s="16" t="s">
        <v>321</v>
      </c>
      <c r="B217" s="22" t="s">
        <v>196</v>
      </c>
      <c r="C217" s="22" t="s">
        <v>389</v>
      </c>
      <c r="D217" s="22" t="s">
        <v>400</v>
      </c>
      <c r="E217" s="22" t="s">
        <v>156</v>
      </c>
      <c r="F217" s="20">
        <v>1</v>
      </c>
      <c r="G217" s="20">
        <v>1</v>
      </c>
      <c r="H217" s="20">
        <v>1</v>
      </c>
      <c r="I217" s="20">
        <v>0</v>
      </c>
      <c r="J217" s="20">
        <v>1</v>
      </c>
      <c r="K217" s="20">
        <v>0</v>
      </c>
      <c r="L217" s="20">
        <v>0</v>
      </c>
      <c r="M217" s="20">
        <v>0</v>
      </c>
      <c r="N217" s="20">
        <v>1</v>
      </c>
      <c r="O217" s="20">
        <v>1</v>
      </c>
      <c r="P217" s="20">
        <v>0</v>
      </c>
      <c r="Q217" s="20">
        <v>1</v>
      </c>
      <c r="R217" s="20">
        <v>0</v>
      </c>
      <c r="S217" s="20">
        <v>1</v>
      </c>
      <c r="T217" s="20">
        <v>1</v>
      </c>
      <c r="U217" s="20">
        <v>0</v>
      </c>
      <c r="V217" s="23"/>
      <c r="W217" s="24"/>
    </row>
    <row r="218" spans="1:23" x14ac:dyDescent="0.2">
      <c r="A218" s="16" t="s">
        <v>322</v>
      </c>
      <c r="B218" s="22" t="s">
        <v>465</v>
      </c>
      <c r="C218" s="22" t="s">
        <v>389</v>
      </c>
      <c r="D218" s="22" t="s">
        <v>394</v>
      </c>
      <c r="E218" s="22" t="s">
        <v>139</v>
      </c>
      <c r="F218" s="27">
        <v>0</v>
      </c>
      <c r="G218" s="20">
        <v>0</v>
      </c>
      <c r="H218" s="20">
        <v>1</v>
      </c>
      <c r="I218" s="25">
        <v>1</v>
      </c>
      <c r="J218" s="20">
        <v>0</v>
      </c>
      <c r="K218" s="20">
        <v>1</v>
      </c>
      <c r="L218" s="20">
        <v>1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0">
        <v>0</v>
      </c>
      <c r="S218" s="20">
        <v>0</v>
      </c>
      <c r="T218" s="20">
        <v>0</v>
      </c>
      <c r="U218" s="20">
        <v>0</v>
      </c>
      <c r="V218" s="23"/>
      <c r="W218" s="24"/>
    </row>
    <row r="219" spans="1:23" x14ac:dyDescent="0.2">
      <c r="A219" s="16" t="s">
        <v>322</v>
      </c>
      <c r="B219" s="22" t="s">
        <v>465</v>
      </c>
      <c r="C219" s="22" t="s">
        <v>389</v>
      </c>
      <c r="D219" s="22" t="s">
        <v>394</v>
      </c>
      <c r="E219" s="22" t="s">
        <v>94</v>
      </c>
      <c r="F219" s="28">
        <v>0</v>
      </c>
      <c r="G219" s="25">
        <v>0</v>
      </c>
      <c r="H219" s="25">
        <v>1</v>
      </c>
      <c r="I219" s="20">
        <v>1</v>
      </c>
      <c r="J219" s="25">
        <v>0</v>
      </c>
      <c r="K219" s="25">
        <v>1</v>
      </c>
      <c r="L219" s="20">
        <v>1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v>0</v>
      </c>
      <c r="V219" s="23"/>
      <c r="W219" s="24"/>
    </row>
    <row r="220" spans="1:23" x14ac:dyDescent="0.2">
      <c r="A220" s="16" t="s">
        <v>323</v>
      </c>
      <c r="B220" s="22" t="s">
        <v>91</v>
      </c>
      <c r="C220" s="22" t="s">
        <v>388</v>
      </c>
      <c r="D220" s="22" t="s">
        <v>400</v>
      </c>
      <c r="E220" s="22" t="s">
        <v>81</v>
      </c>
      <c r="F220" s="28">
        <v>0</v>
      </c>
      <c r="G220" s="25">
        <v>0</v>
      </c>
      <c r="H220" s="25">
        <v>1</v>
      </c>
      <c r="I220" s="25">
        <v>1</v>
      </c>
      <c r="J220" s="25">
        <v>0</v>
      </c>
      <c r="K220" s="25">
        <v>1</v>
      </c>
      <c r="L220" s="25">
        <v>1</v>
      </c>
      <c r="M220" s="25">
        <v>0</v>
      </c>
      <c r="N220" s="25">
        <v>0</v>
      </c>
      <c r="O220" s="25">
        <v>0</v>
      </c>
      <c r="P220" s="25">
        <v>0</v>
      </c>
      <c r="Q220" s="25">
        <v>0</v>
      </c>
      <c r="R220" s="25">
        <v>0</v>
      </c>
      <c r="S220" s="25">
        <v>0</v>
      </c>
      <c r="T220" s="25">
        <v>0</v>
      </c>
      <c r="U220" s="25">
        <v>1</v>
      </c>
      <c r="V220" s="23" t="s">
        <v>92</v>
      </c>
      <c r="W220" s="24"/>
    </row>
    <row r="221" spans="1:23" x14ac:dyDescent="0.2">
      <c r="A221" s="16" t="s">
        <v>323</v>
      </c>
      <c r="B221" s="22" t="s">
        <v>91</v>
      </c>
      <c r="C221" s="22" t="s">
        <v>388</v>
      </c>
      <c r="D221" s="22" t="s">
        <v>400</v>
      </c>
      <c r="E221" s="22" t="s">
        <v>94</v>
      </c>
      <c r="F221" s="27">
        <v>0</v>
      </c>
      <c r="G221" s="20">
        <v>0</v>
      </c>
      <c r="H221" s="20">
        <v>1</v>
      </c>
      <c r="I221" s="20">
        <v>1</v>
      </c>
      <c r="J221" s="20">
        <v>0</v>
      </c>
      <c r="K221" s="20">
        <v>1</v>
      </c>
      <c r="L221" s="20">
        <v>1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0">
        <v>0</v>
      </c>
      <c r="S221" s="20">
        <v>0</v>
      </c>
      <c r="T221" s="20">
        <v>0</v>
      </c>
      <c r="U221" s="20">
        <v>1</v>
      </c>
      <c r="V221" s="23" t="s">
        <v>92</v>
      </c>
      <c r="W221" s="24"/>
    </row>
    <row r="222" spans="1:23" x14ac:dyDescent="0.2">
      <c r="A222" s="16" t="s">
        <v>324</v>
      </c>
      <c r="B222" s="22" t="s">
        <v>69</v>
      </c>
      <c r="C222" s="22" t="s">
        <v>389</v>
      </c>
      <c r="D222" s="22" t="s">
        <v>395</v>
      </c>
      <c r="E222" s="22" t="s">
        <v>17</v>
      </c>
      <c r="F222" s="27">
        <v>0</v>
      </c>
      <c r="G222" s="20">
        <v>1</v>
      </c>
      <c r="H222" s="20"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1</v>
      </c>
      <c r="O222" s="20">
        <v>1</v>
      </c>
      <c r="P222" s="20">
        <v>0</v>
      </c>
      <c r="Q222" s="20">
        <v>0</v>
      </c>
      <c r="R222" s="20">
        <v>0</v>
      </c>
      <c r="S222" s="20">
        <v>0</v>
      </c>
      <c r="T222" s="20">
        <v>0</v>
      </c>
      <c r="U222" s="20">
        <v>0</v>
      </c>
      <c r="V222" s="23"/>
      <c r="W222" s="24"/>
    </row>
    <row r="223" spans="1:23" x14ac:dyDescent="0.2">
      <c r="A223" s="16" t="s">
        <v>324</v>
      </c>
      <c r="B223" s="22" t="s">
        <v>69</v>
      </c>
      <c r="C223" s="22" t="s">
        <v>388</v>
      </c>
      <c r="D223" s="22" t="s">
        <v>395</v>
      </c>
      <c r="E223" s="22" t="s">
        <v>156</v>
      </c>
      <c r="F223" s="27">
        <v>0</v>
      </c>
      <c r="G223" s="20">
        <v>1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1</v>
      </c>
      <c r="O223" s="20">
        <v>1</v>
      </c>
      <c r="P223" s="20">
        <v>0</v>
      </c>
      <c r="Q223" s="20">
        <v>0</v>
      </c>
      <c r="R223" s="20">
        <v>0</v>
      </c>
      <c r="S223" s="20">
        <v>0</v>
      </c>
      <c r="T223" s="20">
        <v>0</v>
      </c>
      <c r="U223" s="20">
        <v>0</v>
      </c>
      <c r="V223" s="23"/>
      <c r="W223" s="24"/>
    </row>
    <row r="224" spans="1:23" x14ac:dyDescent="0.2">
      <c r="A224" s="16" t="s">
        <v>324</v>
      </c>
      <c r="B224" s="22" t="s">
        <v>69</v>
      </c>
      <c r="C224" s="22" t="s">
        <v>388</v>
      </c>
      <c r="D224" s="22" t="s">
        <v>395</v>
      </c>
      <c r="E224" s="22" t="s">
        <v>94</v>
      </c>
      <c r="F224" s="27">
        <v>0</v>
      </c>
      <c r="G224" s="20">
        <v>1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1</v>
      </c>
      <c r="O224" s="20">
        <v>1</v>
      </c>
      <c r="P224" s="20">
        <v>0</v>
      </c>
      <c r="Q224" s="20">
        <v>0</v>
      </c>
      <c r="R224" s="20">
        <v>0</v>
      </c>
      <c r="S224" s="20">
        <v>0</v>
      </c>
      <c r="T224" s="20">
        <v>0</v>
      </c>
      <c r="U224" s="20">
        <v>0</v>
      </c>
      <c r="V224" s="23"/>
      <c r="W224" s="24"/>
    </row>
    <row r="225" spans="1:23" x14ac:dyDescent="0.2">
      <c r="A225" s="16" t="s">
        <v>324</v>
      </c>
      <c r="B225" s="22" t="s">
        <v>69</v>
      </c>
      <c r="C225" s="22" t="s">
        <v>388</v>
      </c>
      <c r="D225" s="22" t="s">
        <v>395</v>
      </c>
      <c r="E225" s="22" t="s">
        <v>81</v>
      </c>
      <c r="F225" s="27">
        <v>0</v>
      </c>
      <c r="G225" s="20">
        <v>1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0">
        <v>0</v>
      </c>
      <c r="N225" s="20">
        <v>1</v>
      </c>
      <c r="O225" s="20">
        <v>1</v>
      </c>
      <c r="P225" s="20">
        <v>0</v>
      </c>
      <c r="Q225" s="20">
        <v>0</v>
      </c>
      <c r="R225" s="20">
        <v>0</v>
      </c>
      <c r="S225" s="20">
        <v>0</v>
      </c>
      <c r="T225" s="20">
        <v>0</v>
      </c>
      <c r="U225" s="20">
        <v>0</v>
      </c>
      <c r="V225" s="23"/>
      <c r="W225" s="24"/>
    </row>
    <row r="226" spans="1:23" x14ac:dyDescent="0.2">
      <c r="A226" s="16" t="s">
        <v>324</v>
      </c>
      <c r="B226" s="22" t="s">
        <v>69</v>
      </c>
      <c r="C226" s="22" t="s">
        <v>388</v>
      </c>
      <c r="D226" s="22" t="s">
        <v>395</v>
      </c>
      <c r="E226" s="22" t="s">
        <v>144</v>
      </c>
      <c r="F226" s="28">
        <v>0</v>
      </c>
      <c r="G226" s="25">
        <v>1</v>
      </c>
      <c r="H226" s="25">
        <v>0</v>
      </c>
      <c r="I226" s="25">
        <v>0</v>
      </c>
      <c r="J226" s="25">
        <v>0</v>
      </c>
      <c r="K226" s="25">
        <v>0</v>
      </c>
      <c r="L226" s="25">
        <v>0</v>
      </c>
      <c r="M226" s="25">
        <v>0</v>
      </c>
      <c r="N226" s="25">
        <v>1</v>
      </c>
      <c r="O226" s="25">
        <v>1</v>
      </c>
      <c r="P226" s="25">
        <v>0</v>
      </c>
      <c r="Q226" s="25">
        <v>0</v>
      </c>
      <c r="R226" s="25">
        <v>0</v>
      </c>
      <c r="S226" s="25">
        <v>0</v>
      </c>
      <c r="T226" s="25">
        <v>0</v>
      </c>
      <c r="U226" s="25">
        <v>0</v>
      </c>
      <c r="V226" s="23"/>
      <c r="W226" s="24"/>
    </row>
    <row r="227" spans="1:23" x14ac:dyDescent="0.2">
      <c r="A227" s="16" t="s">
        <v>324</v>
      </c>
      <c r="B227" s="22" t="s">
        <v>69</v>
      </c>
      <c r="C227" s="22" t="s">
        <v>389</v>
      </c>
      <c r="D227" s="22" t="s">
        <v>395</v>
      </c>
      <c r="E227" s="22" t="s">
        <v>72</v>
      </c>
      <c r="F227" s="27">
        <v>0</v>
      </c>
      <c r="G227" s="20">
        <v>1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1</v>
      </c>
      <c r="O227" s="20">
        <v>1</v>
      </c>
      <c r="P227" s="20">
        <v>0</v>
      </c>
      <c r="Q227" s="20">
        <v>0</v>
      </c>
      <c r="R227" s="20">
        <v>0</v>
      </c>
      <c r="S227" s="20">
        <v>0</v>
      </c>
      <c r="T227" s="20">
        <v>0</v>
      </c>
      <c r="U227" s="20">
        <v>0</v>
      </c>
      <c r="V227" s="23"/>
      <c r="W227" s="24"/>
    </row>
    <row r="228" spans="1:23" x14ac:dyDescent="0.2">
      <c r="A228" s="16" t="s">
        <v>324</v>
      </c>
      <c r="B228" s="22" t="s">
        <v>69</v>
      </c>
      <c r="C228" s="22" t="s">
        <v>388</v>
      </c>
      <c r="D228" s="22" t="s">
        <v>395</v>
      </c>
      <c r="E228" s="22" t="s">
        <v>159</v>
      </c>
      <c r="F228" s="27">
        <v>0</v>
      </c>
      <c r="G228" s="20">
        <v>1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1</v>
      </c>
      <c r="O228" s="20">
        <v>1</v>
      </c>
      <c r="P228" s="20">
        <v>0</v>
      </c>
      <c r="Q228" s="20">
        <v>0</v>
      </c>
      <c r="R228" s="20">
        <v>0</v>
      </c>
      <c r="S228" s="20">
        <v>0</v>
      </c>
      <c r="T228" s="20">
        <v>0</v>
      </c>
      <c r="U228" s="20">
        <v>0</v>
      </c>
      <c r="V228" s="23"/>
      <c r="W228" s="24"/>
    </row>
    <row r="229" spans="1:23" x14ac:dyDescent="0.2">
      <c r="A229" s="16" t="s">
        <v>325</v>
      </c>
      <c r="B229" s="22" t="s">
        <v>61</v>
      </c>
      <c r="C229" s="22" t="s">
        <v>388</v>
      </c>
      <c r="D229" s="22" t="s">
        <v>400</v>
      </c>
      <c r="E229" s="22" t="s">
        <v>81</v>
      </c>
      <c r="F229" s="27">
        <v>0</v>
      </c>
      <c r="G229" s="20">
        <v>0</v>
      </c>
      <c r="H229" s="20">
        <v>1</v>
      </c>
      <c r="I229" s="20">
        <v>1</v>
      </c>
      <c r="J229" s="20">
        <v>0</v>
      </c>
      <c r="K229" s="20">
        <v>1</v>
      </c>
      <c r="L229" s="20">
        <v>1</v>
      </c>
      <c r="M229" s="20">
        <v>0</v>
      </c>
      <c r="N229" s="20">
        <v>0</v>
      </c>
      <c r="O229" s="20">
        <v>0</v>
      </c>
      <c r="P229" s="20">
        <v>0</v>
      </c>
      <c r="Q229" s="20">
        <v>1</v>
      </c>
      <c r="R229" s="20">
        <v>0</v>
      </c>
      <c r="S229" s="20">
        <v>0</v>
      </c>
      <c r="T229" s="20">
        <v>0</v>
      </c>
      <c r="U229" s="20">
        <v>1</v>
      </c>
      <c r="V229" s="23" t="s">
        <v>62</v>
      </c>
      <c r="W229" s="24"/>
    </row>
    <row r="230" spans="1:23" x14ac:dyDescent="0.2">
      <c r="A230" s="16" t="s">
        <v>325</v>
      </c>
      <c r="B230" s="22" t="s">
        <v>61</v>
      </c>
      <c r="C230" s="22" t="s">
        <v>388</v>
      </c>
      <c r="D230" s="22" t="s">
        <v>400</v>
      </c>
      <c r="E230" s="22" t="s">
        <v>159</v>
      </c>
      <c r="F230" s="27">
        <v>0</v>
      </c>
      <c r="G230" s="20">
        <v>0</v>
      </c>
      <c r="H230" s="20">
        <v>1</v>
      </c>
      <c r="I230" s="20">
        <v>1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  <c r="O230" s="20">
        <v>0</v>
      </c>
      <c r="P230" s="20">
        <v>0</v>
      </c>
      <c r="Q230" s="20">
        <v>1</v>
      </c>
      <c r="R230" s="20">
        <v>0</v>
      </c>
      <c r="S230" s="20">
        <v>0</v>
      </c>
      <c r="T230" s="20">
        <v>0</v>
      </c>
      <c r="U230" s="20">
        <v>1</v>
      </c>
      <c r="V230" s="23" t="s">
        <v>62</v>
      </c>
      <c r="W230" s="24"/>
    </row>
    <row r="231" spans="1:23" x14ac:dyDescent="0.2">
      <c r="A231" s="16" t="s">
        <v>326</v>
      </c>
      <c r="B231" s="22" t="s">
        <v>61</v>
      </c>
      <c r="C231" s="22" t="s">
        <v>388</v>
      </c>
      <c r="D231" s="22" t="s">
        <v>400</v>
      </c>
      <c r="E231" s="22" t="s">
        <v>139</v>
      </c>
      <c r="F231" s="27">
        <v>0</v>
      </c>
      <c r="G231" s="20">
        <v>0</v>
      </c>
      <c r="H231" s="20">
        <v>1</v>
      </c>
      <c r="I231" s="20">
        <v>1</v>
      </c>
      <c r="J231" s="20">
        <v>0</v>
      </c>
      <c r="K231" s="20">
        <v>1</v>
      </c>
      <c r="L231" s="20">
        <v>1</v>
      </c>
      <c r="M231" s="20">
        <v>0</v>
      </c>
      <c r="N231" s="20">
        <v>0</v>
      </c>
      <c r="O231" s="20">
        <v>0</v>
      </c>
      <c r="P231" s="20">
        <v>0</v>
      </c>
      <c r="Q231" s="20">
        <v>1</v>
      </c>
      <c r="R231" s="20">
        <v>0</v>
      </c>
      <c r="S231" s="20">
        <v>0</v>
      </c>
      <c r="T231" s="20">
        <v>0</v>
      </c>
      <c r="U231" s="20">
        <v>1</v>
      </c>
      <c r="V231" s="23" t="s">
        <v>62</v>
      </c>
      <c r="W231" s="24"/>
    </row>
    <row r="232" spans="1:23" x14ac:dyDescent="0.2">
      <c r="A232" s="16" t="s">
        <v>327</v>
      </c>
      <c r="B232" s="22" t="s">
        <v>61</v>
      </c>
      <c r="C232" s="22" t="s">
        <v>388</v>
      </c>
      <c r="D232" s="22" t="s">
        <v>400</v>
      </c>
      <c r="E232" s="22" t="s">
        <v>94</v>
      </c>
      <c r="F232" s="28">
        <v>0</v>
      </c>
      <c r="G232" s="25">
        <v>0</v>
      </c>
      <c r="H232" s="25">
        <v>1</v>
      </c>
      <c r="I232" s="25">
        <v>1</v>
      </c>
      <c r="J232" s="25">
        <v>0</v>
      </c>
      <c r="K232" s="25">
        <v>1</v>
      </c>
      <c r="L232" s="25">
        <v>1</v>
      </c>
      <c r="M232" s="25">
        <v>0</v>
      </c>
      <c r="N232" s="25">
        <v>0</v>
      </c>
      <c r="O232" s="25">
        <v>0</v>
      </c>
      <c r="P232" s="25">
        <v>0</v>
      </c>
      <c r="Q232" s="25">
        <v>1</v>
      </c>
      <c r="R232" s="25">
        <v>0</v>
      </c>
      <c r="S232" s="25">
        <v>0</v>
      </c>
      <c r="T232" s="25">
        <v>0</v>
      </c>
      <c r="U232" s="25">
        <v>1</v>
      </c>
      <c r="V232" s="23" t="s">
        <v>62</v>
      </c>
      <c r="W232" s="24"/>
    </row>
    <row r="233" spans="1:23" x14ac:dyDescent="0.2">
      <c r="A233" s="16" t="s">
        <v>327</v>
      </c>
      <c r="B233" s="22" t="s">
        <v>61</v>
      </c>
      <c r="C233" s="22" t="s">
        <v>388</v>
      </c>
      <c r="D233" s="22" t="s">
        <v>400</v>
      </c>
      <c r="E233" s="22" t="s">
        <v>17</v>
      </c>
      <c r="F233" s="27">
        <v>0</v>
      </c>
      <c r="G233" s="20">
        <v>0</v>
      </c>
      <c r="H233" s="20">
        <v>1</v>
      </c>
      <c r="I233" s="20">
        <v>1</v>
      </c>
      <c r="J233" s="20">
        <v>0</v>
      </c>
      <c r="K233" s="20">
        <v>1</v>
      </c>
      <c r="L233" s="20">
        <v>1</v>
      </c>
      <c r="M233" s="20">
        <v>0</v>
      </c>
      <c r="N233" s="20">
        <v>0</v>
      </c>
      <c r="O233" s="20">
        <v>0</v>
      </c>
      <c r="P233" s="20">
        <v>0</v>
      </c>
      <c r="Q233" s="20">
        <v>1</v>
      </c>
      <c r="R233" s="20">
        <v>0</v>
      </c>
      <c r="S233" s="20">
        <v>0</v>
      </c>
      <c r="T233" s="20">
        <v>0</v>
      </c>
      <c r="U233" s="20">
        <v>1</v>
      </c>
      <c r="V233" s="23" t="s">
        <v>62</v>
      </c>
      <c r="W233" s="24"/>
    </row>
    <row r="234" spans="1:23" x14ac:dyDescent="0.2">
      <c r="A234" s="16" t="s">
        <v>327</v>
      </c>
      <c r="B234" s="22" t="s">
        <v>61</v>
      </c>
      <c r="C234" s="22" t="s">
        <v>388</v>
      </c>
      <c r="D234" s="22" t="s">
        <v>400</v>
      </c>
      <c r="E234" s="22" t="s">
        <v>120</v>
      </c>
      <c r="F234" s="27">
        <v>0</v>
      </c>
      <c r="G234" s="20">
        <v>0</v>
      </c>
      <c r="H234" s="20">
        <v>1</v>
      </c>
      <c r="I234" s="20">
        <v>1</v>
      </c>
      <c r="J234" s="20">
        <v>0</v>
      </c>
      <c r="K234" s="20">
        <v>1</v>
      </c>
      <c r="L234" s="20">
        <v>1</v>
      </c>
      <c r="M234" s="20">
        <v>0</v>
      </c>
      <c r="N234" s="20">
        <v>0</v>
      </c>
      <c r="O234" s="20">
        <v>0</v>
      </c>
      <c r="P234" s="20">
        <v>0</v>
      </c>
      <c r="Q234" s="20">
        <v>1</v>
      </c>
      <c r="R234" s="20">
        <v>0</v>
      </c>
      <c r="S234" s="20">
        <v>0</v>
      </c>
      <c r="T234" s="20">
        <v>0</v>
      </c>
      <c r="U234" s="20">
        <v>1</v>
      </c>
      <c r="V234" s="23" t="s">
        <v>62</v>
      </c>
      <c r="W234" s="24"/>
    </row>
    <row r="235" spans="1:23" x14ac:dyDescent="0.2">
      <c r="A235" s="16" t="s">
        <v>328</v>
      </c>
      <c r="B235" s="22" t="s">
        <v>140</v>
      </c>
      <c r="C235" s="22" t="s">
        <v>389</v>
      </c>
      <c r="D235" s="22" t="s">
        <v>396</v>
      </c>
      <c r="E235" s="22" t="s">
        <v>139</v>
      </c>
      <c r="F235" s="27">
        <v>0</v>
      </c>
      <c r="G235" s="20">
        <v>0</v>
      </c>
      <c r="H235" s="20">
        <v>1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0</v>
      </c>
      <c r="S235" s="20">
        <v>0</v>
      </c>
      <c r="T235" s="20">
        <v>0</v>
      </c>
      <c r="U235" s="20">
        <v>0</v>
      </c>
      <c r="V235" s="23"/>
      <c r="W235" s="24"/>
    </row>
    <row r="236" spans="1:23" x14ac:dyDescent="0.2">
      <c r="A236" s="16" t="s">
        <v>329</v>
      </c>
      <c r="B236" s="22" t="s">
        <v>468</v>
      </c>
      <c r="C236" s="22" t="s">
        <v>389</v>
      </c>
      <c r="D236" s="22" t="s">
        <v>396</v>
      </c>
      <c r="E236" s="22" t="s">
        <v>144</v>
      </c>
      <c r="F236" s="28">
        <v>0</v>
      </c>
      <c r="G236" s="25">
        <v>0</v>
      </c>
      <c r="H236" s="25">
        <v>1</v>
      </c>
      <c r="I236" s="25">
        <v>0</v>
      </c>
      <c r="J236" s="25">
        <v>1</v>
      </c>
      <c r="K236" s="25">
        <v>1</v>
      </c>
      <c r="L236" s="25">
        <v>0</v>
      </c>
      <c r="M236" s="25">
        <v>0</v>
      </c>
      <c r="N236" s="25">
        <v>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3" t="s">
        <v>380</v>
      </c>
      <c r="W236" s="24"/>
    </row>
    <row r="237" spans="1:23" x14ac:dyDescent="0.2">
      <c r="A237" s="16" t="s">
        <v>330</v>
      </c>
      <c r="B237" s="22" t="s">
        <v>469</v>
      </c>
      <c r="C237" s="22" t="s">
        <v>388</v>
      </c>
      <c r="D237" s="22" t="s">
        <v>396</v>
      </c>
      <c r="E237" s="22" t="s">
        <v>159</v>
      </c>
      <c r="F237" s="27">
        <v>0</v>
      </c>
      <c r="G237" s="20">
        <v>0</v>
      </c>
      <c r="H237" s="20">
        <v>1</v>
      </c>
      <c r="I237" s="20">
        <v>0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v>0</v>
      </c>
      <c r="S237" s="20">
        <v>0</v>
      </c>
      <c r="T237" s="20">
        <v>0</v>
      </c>
      <c r="U237" s="20">
        <v>0</v>
      </c>
      <c r="V237" s="23"/>
      <c r="W237" s="24"/>
    </row>
    <row r="238" spans="1:23" x14ac:dyDescent="0.2">
      <c r="A238" s="16" t="s">
        <v>331</v>
      </c>
      <c r="B238" s="22" t="s">
        <v>125</v>
      </c>
      <c r="C238" s="22" t="s">
        <v>388</v>
      </c>
      <c r="D238" s="22" t="s">
        <v>394</v>
      </c>
      <c r="E238" s="22" t="s">
        <v>120</v>
      </c>
      <c r="F238" s="27">
        <v>0</v>
      </c>
      <c r="G238" s="20">
        <v>0</v>
      </c>
      <c r="H238" s="20">
        <v>0</v>
      </c>
      <c r="I238" s="20">
        <v>0</v>
      </c>
      <c r="J238" s="20">
        <v>0</v>
      </c>
      <c r="K238" s="20">
        <v>1</v>
      </c>
      <c r="L238" s="20">
        <v>1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v>0</v>
      </c>
      <c r="S238" s="20">
        <v>0</v>
      </c>
      <c r="T238" s="20">
        <v>0</v>
      </c>
      <c r="U238" s="20">
        <v>0</v>
      </c>
      <c r="V238" s="23" t="s">
        <v>126</v>
      </c>
      <c r="W238" s="24"/>
    </row>
    <row r="239" spans="1:23" x14ac:dyDescent="0.2">
      <c r="A239" s="16" t="s">
        <v>333</v>
      </c>
      <c r="B239" s="22" t="s">
        <v>26</v>
      </c>
      <c r="C239" s="22" t="s">
        <v>389</v>
      </c>
      <c r="D239" s="22" t="s">
        <v>396</v>
      </c>
      <c r="E239" s="22" t="s">
        <v>72</v>
      </c>
      <c r="F239" s="27">
        <v>0</v>
      </c>
      <c r="G239" s="20">
        <v>1</v>
      </c>
      <c r="H239" s="20">
        <v>1</v>
      </c>
      <c r="I239" s="20">
        <v>1</v>
      </c>
      <c r="J239" s="20">
        <v>0</v>
      </c>
      <c r="K239" s="20">
        <v>1</v>
      </c>
      <c r="L239" s="20">
        <v>0</v>
      </c>
      <c r="M239" s="20">
        <v>0</v>
      </c>
      <c r="N239" s="20">
        <v>0</v>
      </c>
      <c r="O239" s="20">
        <v>1</v>
      </c>
      <c r="P239" s="20">
        <v>0</v>
      </c>
      <c r="Q239" s="20">
        <v>0</v>
      </c>
      <c r="R239" s="20">
        <v>0</v>
      </c>
      <c r="S239" s="20">
        <v>0</v>
      </c>
      <c r="T239" s="20">
        <v>0</v>
      </c>
      <c r="U239" s="20">
        <v>0</v>
      </c>
      <c r="V239" s="23" t="s">
        <v>27</v>
      </c>
      <c r="W239" s="24"/>
    </row>
    <row r="240" spans="1:23" x14ac:dyDescent="0.2">
      <c r="A240" s="16" t="s">
        <v>333</v>
      </c>
      <c r="B240" s="22" t="s">
        <v>25</v>
      </c>
      <c r="C240" s="22" t="s">
        <v>389</v>
      </c>
      <c r="D240" s="22" t="s">
        <v>394</v>
      </c>
      <c r="E240" s="22" t="s">
        <v>156</v>
      </c>
      <c r="F240" s="27">
        <v>0</v>
      </c>
      <c r="G240" s="20">
        <v>0</v>
      </c>
      <c r="H240" s="20">
        <v>0</v>
      </c>
      <c r="I240" s="20">
        <v>0</v>
      </c>
      <c r="J240" s="20">
        <v>0</v>
      </c>
      <c r="K240" s="20">
        <v>1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v>0</v>
      </c>
      <c r="S240" s="20">
        <v>0</v>
      </c>
      <c r="T240" s="20">
        <v>0</v>
      </c>
      <c r="U240" s="20">
        <v>0</v>
      </c>
      <c r="V240" s="23"/>
      <c r="W240" s="24"/>
    </row>
    <row r="241" spans="1:23" x14ac:dyDescent="0.2">
      <c r="A241" s="16" t="s">
        <v>334</v>
      </c>
      <c r="B241" s="22" t="s">
        <v>26</v>
      </c>
      <c r="C241" s="22" t="s">
        <v>388</v>
      </c>
      <c r="D241" s="22" t="s">
        <v>396</v>
      </c>
      <c r="E241" s="22" t="s">
        <v>94</v>
      </c>
      <c r="F241" s="27">
        <v>0</v>
      </c>
      <c r="G241" s="20">
        <v>1</v>
      </c>
      <c r="H241" s="20">
        <v>1</v>
      </c>
      <c r="I241" s="20">
        <v>1</v>
      </c>
      <c r="J241" s="20">
        <v>0</v>
      </c>
      <c r="K241" s="20">
        <v>1</v>
      </c>
      <c r="L241" s="20">
        <v>0</v>
      </c>
      <c r="M241" s="20">
        <v>0</v>
      </c>
      <c r="N241" s="20">
        <v>0</v>
      </c>
      <c r="O241" s="20">
        <v>1</v>
      </c>
      <c r="P241" s="20">
        <v>0</v>
      </c>
      <c r="Q241" s="20">
        <v>0</v>
      </c>
      <c r="R241" s="20">
        <v>0</v>
      </c>
      <c r="S241" s="20">
        <v>0</v>
      </c>
      <c r="T241" s="20">
        <v>0</v>
      </c>
      <c r="U241" s="20">
        <v>0</v>
      </c>
      <c r="V241" s="23" t="s">
        <v>27</v>
      </c>
      <c r="W241" s="24"/>
    </row>
    <row r="242" spans="1:23" x14ac:dyDescent="0.2">
      <c r="A242" s="16" t="s">
        <v>334</v>
      </c>
      <c r="B242" s="22" t="s">
        <v>25</v>
      </c>
      <c r="C242" s="22" t="s">
        <v>388</v>
      </c>
      <c r="D242" s="22" t="s">
        <v>394</v>
      </c>
      <c r="E242" s="22" t="s">
        <v>17</v>
      </c>
      <c r="F242" s="27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1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20">
        <v>0</v>
      </c>
      <c r="V242" s="23"/>
      <c r="W242" s="24"/>
    </row>
    <row r="243" spans="1:23" x14ac:dyDescent="0.2">
      <c r="A243" s="16" t="s">
        <v>334</v>
      </c>
      <c r="B243" s="22" t="s">
        <v>25</v>
      </c>
      <c r="C243" s="22" t="s">
        <v>388</v>
      </c>
      <c r="D243" s="22" t="s">
        <v>394</v>
      </c>
      <c r="E243" s="22" t="s">
        <v>144</v>
      </c>
      <c r="F243" s="27">
        <v>0</v>
      </c>
      <c r="G243" s="20">
        <v>0</v>
      </c>
      <c r="H243" s="20">
        <v>0</v>
      </c>
      <c r="I243" s="20">
        <v>0</v>
      </c>
      <c r="J243" s="20">
        <v>0</v>
      </c>
      <c r="K243" s="20">
        <v>1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0</v>
      </c>
      <c r="S243" s="20">
        <v>0</v>
      </c>
      <c r="T243" s="20">
        <v>0</v>
      </c>
      <c r="U243" s="20">
        <v>0</v>
      </c>
      <c r="V243" s="23"/>
      <c r="W243" s="24"/>
    </row>
    <row r="244" spans="1:23" x14ac:dyDescent="0.2">
      <c r="A244" s="16" t="s">
        <v>334</v>
      </c>
      <c r="B244" s="22" t="s">
        <v>25</v>
      </c>
      <c r="C244" s="22" t="s">
        <v>388</v>
      </c>
      <c r="D244" s="22" t="s">
        <v>394</v>
      </c>
      <c r="E244" s="22" t="s">
        <v>159</v>
      </c>
      <c r="F244" s="27">
        <v>0</v>
      </c>
      <c r="G244" s="20">
        <v>0</v>
      </c>
      <c r="H244" s="20">
        <v>0</v>
      </c>
      <c r="I244" s="20">
        <v>0</v>
      </c>
      <c r="J244" s="20">
        <v>0</v>
      </c>
      <c r="K244" s="20">
        <v>1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0</v>
      </c>
      <c r="S244" s="20">
        <v>0</v>
      </c>
      <c r="T244" s="20">
        <v>0</v>
      </c>
      <c r="U244" s="20">
        <v>0</v>
      </c>
      <c r="V244" s="23"/>
      <c r="W244" s="24"/>
    </row>
    <row r="245" spans="1:23" x14ac:dyDescent="0.2">
      <c r="A245" s="16" t="s">
        <v>332</v>
      </c>
      <c r="B245" s="22" t="s">
        <v>26</v>
      </c>
      <c r="C245" s="22" t="s">
        <v>388</v>
      </c>
      <c r="D245" s="22" t="s">
        <v>396</v>
      </c>
      <c r="E245" s="22" t="s">
        <v>17</v>
      </c>
      <c r="F245" s="27">
        <v>0</v>
      </c>
      <c r="G245" s="20">
        <v>1</v>
      </c>
      <c r="H245" s="20">
        <v>1</v>
      </c>
      <c r="I245" s="20">
        <v>1</v>
      </c>
      <c r="J245" s="20">
        <v>0</v>
      </c>
      <c r="K245" s="20">
        <v>1</v>
      </c>
      <c r="L245" s="20">
        <v>0</v>
      </c>
      <c r="M245" s="20">
        <v>0</v>
      </c>
      <c r="N245" s="20">
        <v>0</v>
      </c>
      <c r="O245" s="20">
        <v>1</v>
      </c>
      <c r="P245" s="20">
        <v>0</v>
      </c>
      <c r="Q245" s="20">
        <v>0</v>
      </c>
      <c r="R245" s="20">
        <v>0</v>
      </c>
      <c r="S245" s="20">
        <v>0</v>
      </c>
      <c r="T245" s="20">
        <v>0</v>
      </c>
      <c r="U245" s="20">
        <v>0</v>
      </c>
      <c r="V245" s="23" t="s">
        <v>27</v>
      </c>
      <c r="W245" s="24"/>
    </row>
    <row r="246" spans="1:23" x14ac:dyDescent="0.2">
      <c r="A246" s="16" t="s">
        <v>335</v>
      </c>
      <c r="B246" s="22" t="s">
        <v>70</v>
      </c>
      <c r="C246" s="22" t="s">
        <v>389</v>
      </c>
      <c r="D246" s="22" t="s">
        <v>400</v>
      </c>
      <c r="E246" s="22" t="s">
        <v>156</v>
      </c>
      <c r="F246" s="27">
        <v>0</v>
      </c>
      <c r="G246" s="20">
        <v>1</v>
      </c>
      <c r="H246" s="20">
        <v>1</v>
      </c>
      <c r="I246" s="20">
        <v>0</v>
      </c>
      <c r="J246" s="20">
        <v>1</v>
      </c>
      <c r="K246" s="20">
        <v>1</v>
      </c>
      <c r="L246" s="20">
        <v>0</v>
      </c>
      <c r="M246" s="20">
        <v>0</v>
      </c>
      <c r="N246" s="20">
        <v>1</v>
      </c>
      <c r="O246" s="20">
        <v>1</v>
      </c>
      <c r="P246" s="20">
        <v>1</v>
      </c>
      <c r="Q246" s="20">
        <v>1</v>
      </c>
      <c r="R246" s="20">
        <v>0</v>
      </c>
      <c r="S246" s="20">
        <v>1</v>
      </c>
      <c r="T246" s="20">
        <v>1</v>
      </c>
      <c r="U246" s="20">
        <v>0</v>
      </c>
      <c r="V246" s="23" t="s">
        <v>71</v>
      </c>
      <c r="W246" s="24"/>
    </row>
    <row r="247" spans="1:23" x14ac:dyDescent="0.2">
      <c r="A247" s="16" t="s">
        <v>338</v>
      </c>
      <c r="B247" s="22" t="s">
        <v>70</v>
      </c>
      <c r="C247" s="22" t="s">
        <v>389</v>
      </c>
      <c r="D247" s="22" t="s">
        <v>400</v>
      </c>
      <c r="E247" s="22" t="s">
        <v>17</v>
      </c>
      <c r="F247" s="27">
        <v>0</v>
      </c>
      <c r="G247" s="20">
        <v>1</v>
      </c>
      <c r="H247" s="20">
        <v>1</v>
      </c>
      <c r="I247" s="20">
        <v>0</v>
      </c>
      <c r="J247" s="20">
        <v>1</v>
      </c>
      <c r="K247" s="20">
        <v>1</v>
      </c>
      <c r="L247" s="20">
        <v>0</v>
      </c>
      <c r="M247" s="20">
        <v>0</v>
      </c>
      <c r="N247" s="20">
        <v>1</v>
      </c>
      <c r="O247" s="20">
        <v>1</v>
      </c>
      <c r="P247" s="20">
        <v>1</v>
      </c>
      <c r="Q247" s="20">
        <v>1</v>
      </c>
      <c r="R247" s="20">
        <v>0</v>
      </c>
      <c r="S247" s="20">
        <v>1</v>
      </c>
      <c r="T247" s="20">
        <v>1</v>
      </c>
      <c r="U247" s="20">
        <v>0</v>
      </c>
      <c r="V247" s="23" t="s">
        <v>71</v>
      </c>
      <c r="W247" s="24"/>
    </row>
    <row r="248" spans="1:23" x14ac:dyDescent="0.2">
      <c r="A248" s="16" t="s">
        <v>337</v>
      </c>
      <c r="B248" s="22" t="s">
        <v>70</v>
      </c>
      <c r="C248" s="22" t="s">
        <v>388</v>
      </c>
      <c r="D248" s="22" t="s">
        <v>400</v>
      </c>
      <c r="E248" s="22" t="s">
        <v>159</v>
      </c>
      <c r="F248" s="27">
        <v>0</v>
      </c>
      <c r="G248" s="20">
        <v>1</v>
      </c>
      <c r="H248" s="20">
        <v>1</v>
      </c>
      <c r="I248" s="20">
        <v>0</v>
      </c>
      <c r="J248" s="20">
        <v>1</v>
      </c>
      <c r="K248" s="20">
        <v>1</v>
      </c>
      <c r="L248" s="20">
        <v>0</v>
      </c>
      <c r="M248" s="20">
        <v>0</v>
      </c>
      <c r="N248" s="20">
        <v>1</v>
      </c>
      <c r="O248" s="20">
        <v>1</v>
      </c>
      <c r="P248" s="20">
        <v>1</v>
      </c>
      <c r="Q248" s="20">
        <v>1</v>
      </c>
      <c r="R248" s="20">
        <v>0</v>
      </c>
      <c r="S248" s="20">
        <v>1</v>
      </c>
      <c r="T248" s="20">
        <v>1</v>
      </c>
      <c r="U248" s="20">
        <v>0</v>
      </c>
      <c r="V248" s="23" t="s">
        <v>71</v>
      </c>
      <c r="W248" s="24"/>
    </row>
    <row r="249" spans="1:23" x14ac:dyDescent="0.2">
      <c r="A249" s="16" t="s">
        <v>336</v>
      </c>
      <c r="B249" s="22" t="s">
        <v>70</v>
      </c>
      <c r="C249" s="22" t="s">
        <v>389</v>
      </c>
      <c r="D249" s="22" t="s">
        <v>400</v>
      </c>
      <c r="E249" s="22" t="s">
        <v>144</v>
      </c>
      <c r="F249" s="28">
        <v>0</v>
      </c>
      <c r="G249" s="25">
        <v>1</v>
      </c>
      <c r="H249" s="25">
        <v>1</v>
      </c>
      <c r="I249" s="25">
        <v>0</v>
      </c>
      <c r="J249" s="25">
        <v>1</v>
      </c>
      <c r="K249" s="25">
        <v>1</v>
      </c>
      <c r="L249" s="25">
        <v>0</v>
      </c>
      <c r="M249" s="25">
        <v>0</v>
      </c>
      <c r="N249" s="25">
        <v>1</v>
      </c>
      <c r="O249" s="25">
        <v>1</v>
      </c>
      <c r="P249" s="25">
        <v>1</v>
      </c>
      <c r="Q249" s="25">
        <v>1</v>
      </c>
      <c r="R249" s="25">
        <v>0</v>
      </c>
      <c r="S249" s="25">
        <v>1</v>
      </c>
      <c r="T249" s="25">
        <v>1</v>
      </c>
      <c r="U249" s="25">
        <v>0</v>
      </c>
      <c r="V249" s="23" t="s">
        <v>71</v>
      </c>
      <c r="W249" s="24"/>
    </row>
    <row r="250" spans="1:23" x14ac:dyDescent="0.2">
      <c r="A250" s="16" t="s">
        <v>340</v>
      </c>
      <c r="B250" s="22" t="s">
        <v>470</v>
      </c>
      <c r="C250" s="22" t="s">
        <v>389</v>
      </c>
      <c r="D250" s="22" t="s">
        <v>400</v>
      </c>
      <c r="E250" s="22" t="s">
        <v>139</v>
      </c>
      <c r="F250" s="27">
        <v>0</v>
      </c>
      <c r="G250" s="20">
        <v>0</v>
      </c>
      <c r="H250" s="20">
        <v>1</v>
      </c>
      <c r="I250" s="20">
        <v>1</v>
      </c>
      <c r="J250" s="20">
        <v>0</v>
      </c>
      <c r="K250" s="20">
        <v>1</v>
      </c>
      <c r="L250" s="20">
        <v>1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0</v>
      </c>
      <c r="S250" s="20">
        <v>0</v>
      </c>
      <c r="T250" s="20">
        <v>0</v>
      </c>
      <c r="U250" s="20">
        <v>1</v>
      </c>
      <c r="V250" s="23"/>
      <c r="W250" s="24"/>
    </row>
    <row r="251" spans="1:23" x14ac:dyDescent="0.2">
      <c r="A251" s="16" t="s">
        <v>340</v>
      </c>
      <c r="B251" s="22" t="s">
        <v>470</v>
      </c>
      <c r="C251" s="22" t="s">
        <v>389</v>
      </c>
      <c r="D251" s="22" t="s">
        <v>400</v>
      </c>
      <c r="E251" s="22" t="s">
        <v>120</v>
      </c>
      <c r="F251" s="27">
        <v>0</v>
      </c>
      <c r="G251" s="20">
        <v>0</v>
      </c>
      <c r="H251" s="20">
        <v>1</v>
      </c>
      <c r="I251" s="20">
        <v>1</v>
      </c>
      <c r="J251" s="20">
        <v>0</v>
      </c>
      <c r="K251" s="20">
        <v>1</v>
      </c>
      <c r="L251" s="20">
        <v>1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v>0</v>
      </c>
      <c r="S251" s="20">
        <v>0</v>
      </c>
      <c r="T251" s="20">
        <v>0</v>
      </c>
      <c r="U251" s="20">
        <v>1</v>
      </c>
      <c r="V251" s="23"/>
      <c r="W251" s="24"/>
    </row>
    <row r="252" spans="1:23" x14ac:dyDescent="0.2">
      <c r="A252" s="16" t="s">
        <v>340</v>
      </c>
      <c r="B252" s="22" t="s">
        <v>470</v>
      </c>
      <c r="C252" s="22" t="s">
        <v>389</v>
      </c>
      <c r="D252" s="22" t="s">
        <v>400</v>
      </c>
      <c r="E252" s="22" t="s">
        <v>94</v>
      </c>
      <c r="F252" s="27">
        <v>0</v>
      </c>
      <c r="G252" s="20">
        <v>0</v>
      </c>
      <c r="H252" s="20">
        <v>1</v>
      </c>
      <c r="I252" s="20">
        <v>1</v>
      </c>
      <c r="J252" s="20">
        <v>0</v>
      </c>
      <c r="K252" s="20">
        <v>1</v>
      </c>
      <c r="L252" s="20">
        <v>1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0</v>
      </c>
      <c r="S252" s="20">
        <v>0</v>
      </c>
      <c r="T252" s="20">
        <v>0</v>
      </c>
      <c r="U252" s="20">
        <v>1</v>
      </c>
      <c r="V252" s="23"/>
      <c r="W252" s="24"/>
    </row>
    <row r="253" spans="1:23" x14ac:dyDescent="0.2">
      <c r="A253" s="16" t="s">
        <v>340</v>
      </c>
      <c r="B253" s="22" t="s">
        <v>470</v>
      </c>
      <c r="C253" s="22" t="s">
        <v>389</v>
      </c>
      <c r="D253" s="22" t="s">
        <v>400</v>
      </c>
      <c r="E253" s="22" t="s">
        <v>130</v>
      </c>
      <c r="F253" s="27">
        <v>0</v>
      </c>
      <c r="G253" s="20">
        <v>0</v>
      </c>
      <c r="H253" s="20">
        <v>1</v>
      </c>
      <c r="I253" s="20">
        <v>1</v>
      </c>
      <c r="J253" s="20">
        <v>0</v>
      </c>
      <c r="K253" s="20">
        <v>1</v>
      </c>
      <c r="L253" s="20">
        <v>1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v>0</v>
      </c>
      <c r="S253" s="20">
        <v>0</v>
      </c>
      <c r="T253" s="20">
        <v>0</v>
      </c>
      <c r="U253" s="20">
        <v>1</v>
      </c>
      <c r="V253" s="23"/>
      <c r="W253" s="24"/>
    </row>
    <row r="254" spans="1:23" x14ac:dyDescent="0.2">
      <c r="A254" s="16" t="s">
        <v>339</v>
      </c>
      <c r="B254" s="22" t="s">
        <v>199</v>
      </c>
      <c r="C254" s="22" t="s">
        <v>389</v>
      </c>
      <c r="D254" s="22" t="s">
        <v>400</v>
      </c>
      <c r="E254" s="22" t="s">
        <v>159</v>
      </c>
      <c r="F254" s="27">
        <v>0</v>
      </c>
      <c r="G254" s="20">
        <v>0</v>
      </c>
      <c r="H254" s="20">
        <v>1</v>
      </c>
      <c r="I254" s="20">
        <v>1</v>
      </c>
      <c r="J254" s="20">
        <v>0</v>
      </c>
      <c r="K254" s="20">
        <v>1</v>
      </c>
      <c r="L254" s="20">
        <v>1</v>
      </c>
      <c r="M254" s="20">
        <v>1</v>
      </c>
      <c r="N254" s="20">
        <v>0</v>
      </c>
      <c r="O254" s="20">
        <v>0</v>
      </c>
      <c r="P254" s="20">
        <v>0</v>
      </c>
      <c r="Q254" s="20">
        <v>0</v>
      </c>
      <c r="R254" s="20">
        <v>0</v>
      </c>
      <c r="S254" s="20">
        <v>0</v>
      </c>
      <c r="T254" s="20">
        <v>0</v>
      </c>
      <c r="U254" s="20">
        <v>1</v>
      </c>
      <c r="V254" s="23" t="s">
        <v>352</v>
      </c>
      <c r="W254" s="24"/>
    </row>
    <row r="255" spans="1:23" x14ac:dyDescent="0.2">
      <c r="A255" s="16" t="s">
        <v>343</v>
      </c>
      <c r="B255" s="22" t="s">
        <v>386</v>
      </c>
      <c r="C255" s="22" t="s">
        <v>389</v>
      </c>
      <c r="D255" s="22" t="s">
        <v>394</v>
      </c>
      <c r="E255" s="22" t="s">
        <v>130</v>
      </c>
      <c r="F255" s="27">
        <v>0</v>
      </c>
      <c r="G255" s="20">
        <v>0</v>
      </c>
      <c r="H255" s="20">
        <v>1</v>
      </c>
      <c r="I255" s="20">
        <v>1</v>
      </c>
      <c r="J255" s="20">
        <v>0</v>
      </c>
      <c r="K255" s="20">
        <v>1</v>
      </c>
      <c r="L255" s="20">
        <v>1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0</v>
      </c>
      <c r="S255" s="20">
        <v>0</v>
      </c>
      <c r="T255" s="20">
        <v>0</v>
      </c>
      <c r="U255" s="20">
        <v>0</v>
      </c>
      <c r="V255" s="23"/>
      <c r="W255" s="24"/>
    </row>
    <row r="256" spans="1:23" x14ac:dyDescent="0.2">
      <c r="A256" s="16" t="s">
        <v>341</v>
      </c>
      <c r="B256" s="22" t="s">
        <v>93</v>
      </c>
      <c r="C256" s="22" t="s">
        <v>388</v>
      </c>
      <c r="D256" s="22" t="s">
        <v>400</v>
      </c>
      <c r="E256" s="22" t="s">
        <v>156</v>
      </c>
      <c r="F256" s="27">
        <v>0</v>
      </c>
      <c r="G256" s="20">
        <v>0</v>
      </c>
      <c r="H256" s="20">
        <v>1</v>
      </c>
      <c r="I256" s="20">
        <v>1</v>
      </c>
      <c r="J256" s="20">
        <v>0</v>
      </c>
      <c r="K256" s="20">
        <v>1</v>
      </c>
      <c r="L256" s="20">
        <v>1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0</v>
      </c>
      <c r="S256" s="20">
        <v>0</v>
      </c>
      <c r="T256" s="20">
        <v>1</v>
      </c>
      <c r="U256" s="20">
        <v>1</v>
      </c>
      <c r="V256" s="23"/>
      <c r="W256" s="24"/>
    </row>
    <row r="257" spans="1:23" x14ac:dyDescent="0.2">
      <c r="A257" s="16" t="s">
        <v>344</v>
      </c>
      <c r="B257" s="22" t="s">
        <v>148</v>
      </c>
      <c r="C257" s="22" t="s">
        <v>388</v>
      </c>
      <c r="D257" s="22" t="s">
        <v>400</v>
      </c>
      <c r="E257" s="22" t="s">
        <v>144</v>
      </c>
      <c r="F257" s="27">
        <v>0</v>
      </c>
      <c r="G257" s="20">
        <v>1</v>
      </c>
      <c r="H257" s="20">
        <v>1</v>
      </c>
      <c r="I257" s="20">
        <v>0</v>
      </c>
      <c r="J257" s="20">
        <v>1</v>
      </c>
      <c r="K257" s="20">
        <v>1</v>
      </c>
      <c r="L257" s="20">
        <v>0</v>
      </c>
      <c r="M257" s="20">
        <v>0</v>
      </c>
      <c r="N257" s="20">
        <v>1</v>
      </c>
      <c r="O257" s="20">
        <v>1</v>
      </c>
      <c r="P257" s="20">
        <v>0</v>
      </c>
      <c r="Q257" s="20">
        <v>1</v>
      </c>
      <c r="R257" s="20">
        <v>0</v>
      </c>
      <c r="S257" s="20">
        <v>1</v>
      </c>
      <c r="T257" s="20">
        <v>1</v>
      </c>
      <c r="U257" s="20">
        <v>0</v>
      </c>
      <c r="V257" s="23" t="s">
        <v>149</v>
      </c>
      <c r="W257" s="24"/>
    </row>
    <row r="258" spans="1:23" x14ac:dyDescent="0.2">
      <c r="A258" s="16" t="s">
        <v>344</v>
      </c>
      <c r="B258" s="22" t="s">
        <v>183</v>
      </c>
      <c r="C258" s="22" t="s">
        <v>388</v>
      </c>
      <c r="D258" s="22" t="s">
        <v>396</v>
      </c>
      <c r="E258" s="22" t="s">
        <v>156</v>
      </c>
      <c r="F258" s="27">
        <v>0</v>
      </c>
      <c r="G258" s="20">
        <v>0</v>
      </c>
      <c r="H258" s="20">
        <v>1</v>
      </c>
      <c r="I258" s="20">
        <v>0</v>
      </c>
      <c r="J258" s="20">
        <v>0</v>
      </c>
      <c r="K258" s="20">
        <v>1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v>0</v>
      </c>
      <c r="S258" s="20">
        <v>0</v>
      </c>
      <c r="T258" s="20">
        <v>0</v>
      </c>
      <c r="U258" s="20">
        <v>0</v>
      </c>
      <c r="V258" s="23"/>
      <c r="W258" s="24"/>
    </row>
    <row r="259" spans="1:23" x14ac:dyDescent="0.2">
      <c r="A259" s="16" t="s">
        <v>345</v>
      </c>
      <c r="B259" s="22" t="s">
        <v>119</v>
      </c>
      <c r="C259" s="22" t="s">
        <v>388</v>
      </c>
      <c r="D259" s="22" t="s">
        <v>396</v>
      </c>
      <c r="E259" s="22" t="s">
        <v>94</v>
      </c>
      <c r="F259" s="27">
        <v>0</v>
      </c>
      <c r="G259" s="20">
        <v>0</v>
      </c>
      <c r="H259" s="20">
        <v>1</v>
      </c>
      <c r="I259" s="20">
        <v>0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0</v>
      </c>
      <c r="S259" s="20">
        <v>0</v>
      </c>
      <c r="T259" s="20">
        <v>0</v>
      </c>
      <c r="U259" s="20">
        <v>0</v>
      </c>
      <c r="V259" s="23"/>
      <c r="W259" s="24"/>
    </row>
    <row r="260" spans="1:23" ht="15.75" x14ac:dyDescent="0.25">
      <c r="B260" s="1"/>
      <c r="C260" s="1"/>
      <c r="D260" s="1"/>
      <c r="E260" s="1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0"/>
    </row>
    <row r="261" spans="1:23" ht="15.75" x14ac:dyDescent="0.25">
      <c r="B261" s="1"/>
      <c r="C261" s="1"/>
      <c r="D261" s="1"/>
      <c r="E261" s="1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0"/>
    </row>
    <row r="262" spans="1:23" ht="15.75" x14ac:dyDescent="0.25">
      <c r="B262" s="1"/>
      <c r="C262" s="1"/>
      <c r="D262" s="1"/>
      <c r="E262" s="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0"/>
    </row>
    <row r="263" spans="1:23" ht="15.75" x14ac:dyDescent="0.25">
      <c r="B263" s="1"/>
      <c r="C263" s="1"/>
      <c r="D263" s="1"/>
      <c r="E263" s="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0"/>
    </row>
    <row r="264" spans="1:23" ht="15.75" x14ac:dyDescent="0.25">
      <c r="B264" s="1"/>
      <c r="C264" s="1"/>
      <c r="D264" s="1"/>
      <c r="E264" s="1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</row>
    <row r="265" spans="1:23" ht="15.75" x14ac:dyDescent="0.25">
      <c r="B265" s="1"/>
      <c r="C265" s="1"/>
      <c r="D265" s="1"/>
      <c r="E265" s="1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</row>
    <row r="266" spans="1:23" ht="15.75" x14ac:dyDescent="0.25">
      <c r="B266" s="1"/>
      <c r="C266" s="1"/>
      <c r="D266" s="1"/>
      <c r="E266" s="1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</row>
    <row r="267" spans="1:23" ht="15.75" x14ac:dyDescent="0.25">
      <c r="B267" s="1"/>
      <c r="C267" s="1"/>
      <c r="D267" s="1"/>
      <c r="E267" s="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0"/>
    </row>
    <row r="268" spans="1:23" s="19" customFormat="1" ht="15.75" x14ac:dyDescent="0.25">
      <c r="B268" s="1"/>
      <c r="C268" s="1"/>
      <c r="D268" s="1"/>
      <c r="E268" s="1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/>
    </row>
    <row r="269" spans="1:23" s="19" customFormat="1" ht="15.75" x14ac:dyDescent="0.25">
      <c r="B269" s="1"/>
      <c r="C269" s="1"/>
      <c r="D269" s="1"/>
      <c r="E269" s="1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/>
    </row>
    <row r="270" spans="1:23" s="19" customFormat="1" ht="15.75" x14ac:dyDescent="0.25">
      <c r="B270" s="1"/>
      <c r="C270" s="1"/>
      <c r="D270" s="1"/>
      <c r="E270" s="1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/>
    </row>
    <row r="271" spans="1:23" s="19" customFormat="1" ht="15.75" x14ac:dyDescent="0.25">
      <c r="B271" s="1"/>
      <c r="C271" s="1"/>
      <c r="D271" s="1"/>
      <c r="E271" s="1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/>
    </row>
    <row r="272" spans="1:23" s="19" customFormat="1" ht="15.75" x14ac:dyDescent="0.25">
      <c r="B272" s="1"/>
      <c r="C272" s="1"/>
      <c r="D272" s="1"/>
      <c r="E272" s="1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/>
    </row>
    <row r="273" spans="2:23" s="19" customFormat="1" ht="15.75" x14ac:dyDescent="0.25">
      <c r="B273" s="1"/>
      <c r="C273" s="1"/>
      <c r="D273" s="1"/>
      <c r="E273" s="1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/>
    </row>
    <row r="274" spans="2:23" s="19" customFormat="1" ht="15.75" x14ac:dyDescent="0.25">
      <c r="B274" s="1"/>
      <c r="C274" s="1"/>
      <c r="D274" s="1"/>
      <c r="E274" s="1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/>
    </row>
    <row r="275" spans="2:23" s="19" customFormat="1" ht="15.75" x14ac:dyDescent="0.25">
      <c r="B275" s="1"/>
      <c r="C275" s="1"/>
      <c r="D275" s="1"/>
      <c r="E275" s="1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/>
    </row>
    <row r="276" spans="2:23" s="19" customFormat="1" ht="15.75" x14ac:dyDescent="0.25">
      <c r="B276" s="1"/>
      <c r="C276" s="1"/>
      <c r="D276" s="1"/>
      <c r="E276" s="1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/>
    </row>
    <row r="277" spans="2:23" s="19" customFormat="1" ht="15.75" x14ac:dyDescent="0.25">
      <c r="B277" s="1"/>
      <c r="C277" s="1"/>
      <c r="D277" s="1"/>
      <c r="E277" s="1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/>
    </row>
    <row r="278" spans="2:23" s="19" customFormat="1" ht="15.75" x14ac:dyDescent="0.25">
      <c r="B278" s="1"/>
      <c r="C278" s="1"/>
      <c r="D278" s="1"/>
      <c r="E278" s="1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/>
    </row>
    <row r="279" spans="2:23" s="19" customFormat="1" ht="15.75" x14ac:dyDescent="0.25">
      <c r="B279" s="1"/>
      <c r="C279" s="1"/>
      <c r="D279" s="1"/>
      <c r="E279" s="1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/>
    </row>
    <row r="280" spans="2:23" s="19" customFormat="1" ht="15.75" x14ac:dyDescent="0.25">
      <c r="B280" s="1"/>
      <c r="C280" s="1"/>
      <c r="D280" s="1"/>
      <c r="E280" s="1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/>
    </row>
    <row r="281" spans="2:23" s="19" customFormat="1" ht="15.75" x14ac:dyDescent="0.25">
      <c r="B281" s="1"/>
      <c r="C281" s="1"/>
      <c r="D281" s="1"/>
      <c r="E281" s="1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/>
    </row>
    <row r="282" spans="2:23" s="19" customFormat="1" ht="15.75" x14ac:dyDescent="0.25">
      <c r="B282" s="1"/>
      <c r="C282" s="1"/>
      <c r="D282" s="1"/>
      <c r="E282" s="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0"/>
      <c r="W282"/>
    </row>
    <row r="283" spans="2:23" s="19" customFormat="1" ht="15.75" x14ac:dyDescent="0.25">
      <c r="B283" s="1"/>
      <c r="C283" s="1"/>
      <c r="D283" s="1"/>
      <c r="E283" s="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0"/>
      <c r="W283"/>
    </row>
    <row r="284" spans="2:23" s="19" customFormat="1" ht="15.75" x14ac:dyDescent="0.25">
      <c r="B284" s="1"/>
      <c r="C284" s="1"/>
      <c r="D284" s="1"/>
      <c r="E284" s="1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/>
    </row>
    <row r="285" spans="2:23" s="19" customFormat="1" ht="15.75" x14ac:dyDescent="0.25">
      <c r="B285" s="1"/>
      <c r="C285" s="1"/>
      <c r="D285" s="1"/>
      <c r="E285" s="1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/>
    </row>
    <row r="286" spans="2:23" s="19" customFormat="1" ht="15.75" x14ac:dyDescent="0.25">
      <c r="B286" s="1"/>
      <c r="C286" s="1"/>
      <c r="D286" s="1"/>
      <c r="E286" s="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0"/>
      <c r="W286"/>
    </row>
    <row r="287" spans="2:23" s="19" customFormat="1" ht="15.75" x14ac:dyDescent="0.25">
      <c r="B287" s="1"/>
      <c r="C287" s="1"/>
      <c r="D287" s="1"/>
      <c r="E287" s="1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/>
    </row>
    <row r="288" spans="2:23" s="19" customFormat="1" ht="15.75" x14ac:dyDescent="0.25">
      <c r="B288" s="1"/>
      <c r="C288" s="1"/>
      <c r="D288" s="1"/>
      <c r="E288" s="1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/>
    </row>
    <row r="289" spans="2:23" s="19" customFormat="1" ht="15.75" x14ac:dyDescent="0.25">
      <c r="B289" s="1"/>
      <c r="C289" s="1"/>
      <c r="D289" s="1"/>
      <c r="E289" s="1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/>
    </row>
    <row r="290" spans="2:23" s="19" customFormat="1" ht="15.75" x14ac:dyDescent="0.25">
      <c r="B290" s="1"/>
      <c r="C290" s="1"/>
      <c r="D290" s="1"/>
      <c r="E290" s="1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/>
    </row>
    <row r="291" spans="2:23" s="19" customFormat="1" ht="15.75" x14ac:dyDescent="0.25">
      <c r="B291" s="1"/>
      <c r="C291" s="1"/>
      <c r="D291" s="1"/>
      <c r="E291" s="1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/>
    </row>
    <row r="292" spans="2:23" s="19" customFormat="1" ht="15.75" x14ac:dyDescent="0.25">
      <c r="B292" s="1"/>
      <c r="C292" s="1"/>
      <c r="D292" s="1"/>
      <c r="E292" s="1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/>
    </row>
    <row r="293" spans="2:23" s="19" customFormat="1" ht="15.75" x14ac:dyDescent="0.25">
      <c r="B293" s="1"/>
      <c r="C293" s="1"/>
      <c r="D293" s="1"/>
      <c r="E293" s="1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/>
    </row>
    <row r="294" spans="2:23" s="19" customFormat="1" ht="15.75" x14ac:dyDescent="0.25">
      <c r="B294" s="1"/>
      <c r="C294" s="1"/>
      <c r="D294" s="1"/>
      <c r="E294" s="1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/>
    </row>
    <row r="295" spans="2:23" s="19" customFormat="1" ht="15.75" x14ac:dyDescent="0.25">
      <c r="B295" s="1"/>
      <c r="C295" s="1"/>
      <c r="D295" s="1"/>
      <c r="E295" s="1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/>
    </row>
    <row r="296" spans="2:23" s="19" customFormat="1" ht="15.75" x14ac:dyDescent="0.25">
      <c r="B296" s="1"/>
      <c r="C296" s="1"/>
      <c r="D296" s="1"/>
      <c r="E296" s="1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/>
    </row>
    <row r="297" spans="2:23" s="19" customFormat="1" ht="15.75" x14ac:dyDescent="0.25">
      <c r="B297" s="1"/>
      <c r="C297" s="1"/>
      <c r="D297" s="1"/>
      <c r="E297" s="1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/>
    </row>
    <row r="298" spans="2:23" s="19" customFormat="1" ht="15.75" x14ac:dyDescent="0.25">
      <c r="B298" s="1"/>
      <c r="C298" s="1"/>
      <c r="D298" s="1"/>
      <c r="E298" s="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0"/>
      <c r="W298"/>
    </row>
    <row r="299" spans="2:23" s="19" customFormat="1" ht="15.75" x14ac:dyDescent="0.25">
      <c r="B299" s="1"/>
      <c r="C299" s="1"/>
      <c r="D299" s="1"/>
      <c r="E299" s="1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/>
    </row>
    <row r="300" spans="2:23" s="19" customFormat="1" ht="15.75" x14ac:dyDescent="0.25">
      <c r="B300" s="1"/>
      <c r="C300" s="1"/>
      <c r="D300" s="1"/>
      <c r="E300" s="1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/>
    </row>
    <row r="301" spans="2:23" s="19" customFormat="1" ht="15.75" x14ac:dyDescent="0.25">
      <c r="B301" s="1"/>
      <c r="C301" s="1"/>
      <c r="D301" s="1"/>
      <c r="E301" s="1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/>
    </row>
    <row r="302" spans="2:23" s="19" customFormat="1" ht="15.75" x14ac:dyDescent="0.25">
      <c r="B302" s="1"/>
      <c r="C302" s="1"/>
      <c r="D302" s="1"/>
      <c r="E302" s="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0"/>
      <c r="W302"/>
    </row>
    <row r="303" spans="2:23" s="19" customFormat="1" ht="15.75" x14ac:dyDescent="0.25">
      <c r="B303" s="1"/>
      <c r="C303" s="1"/>
      <c r="D303" s="1"/>
      <c r="E303" s="1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/>
    </row>
    <row r="304" spans="2:23" s="19" customFormat="1" ht="15.75" x14ac:dyDescent="0.25">
      <c r="B304" s="1"/>
      <c r="C304" s="1"/>
      <c r="D304" s="1"/>
      <c r="E304" s="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0"/>
      <c r="W304"/>
    </row>
    <row r="305" spans="2:23" s="19" customFormat="1" ht="15.75" x14ac:dyDescent="0.25">
      <c r="B305" s="1"/>
      <c r="C305" s="1"/>
      <c r="D305" s="1"/>
      <c r="E305" s="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0"/>
      <c r="W305"/>
    </row>
    <row r="306" spans="2:23" s="19" customFormat="1" ht="15.75" x14ac:dyDescent="0.25">
      <c r="B306" s="1"/>
      <c r="C306" s="1"/>
      <c r="D306" s="1"/>
      <c r="E306" s="1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/>
    </row>
    <row r="307" spans="2:23" s="19" customFormat="1" ht="15.75" x14ac:dyDescent="0.25">
      <c r="B307" s="1"/>
      <c r="C307" s="1"/>
      <c r="D307" s="1"/>
      <c r="E307" s="1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/>
    </row>
    <row r="308" spans="2:23" s="19" customFormat="1" ht="15.75" x14ac:dyDescent="0.25">
      <c r="B308" s="1"/>
      <c r="C308" s="1"/>
      <c r="D308" s="1"/>
      <c r="E308" s="1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0"/>
      <c r="W308"/>
    </row>
    <row r="309" spans="2:23" s="19" customFormat="1" ht="15.75" x14ac:dyDescent="0.25">
      <c r="B309" s="1"/>
      <c r="C309" s="1"/>
      <c r="D309" s="1"/>
      <c r="E309" s="1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/>
    </row>
    <row r="310" spans="2:23" s="19" customFormat="1" ht="15.75" x14ac:dyDescent="0.25">
      <c r="B310" s="1"/>
      <c r="C310" s="1"/>
      <c r="D310" s="1"/>
      <c r="E310" s="1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/>
    </row>
    <row r="311" spans="2:23" s="19" customFormat="1" ht="15.75" x14ac:dyDescent="0.25">
      <c r="B311" s="1"/>
      <c r="C311" s="1"/>
      <c r="D311" s="1"/>
      <c r="E311" s="1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/>
    </row>
    <row r="312" spans="2:23" s="19" customFormat="1" ht="15.75" x14ac:dyDescent="0.25">
      <c r="B312" s="1"/>
      <c r="C312" s="1"/>
      <c r="D312" s="1"/>
      <c r="E312" s="1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/>
    </row>
    <row r="313" spans="2:23" s="19" customFormat="1" ht="15.75" x14ac:dyDescent="0.25">
      <c r="B313" s="1"/>
      <c r="C313" s="1"/>
      <c r="D313" s="1"/>
      <c r="E313" s="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0"/>
      <c r="W313"/>
    </row>
    <row r="314" spans="2:23" s="19" customFormat="1" ht="15.75" x14ac:dyDescent="0.25">
      <c r="B314" s="1"/>
      <c r="C314" s="1"/>
      <c r="D314" s="1"/>
      <c r="E314" s="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0"/>
      <c r="W314"/>
    </row>
    <row r="315" spans="2:23" s="19" customFormat="1" ht="15.75" x14ac:dyDescent="0.25">
      <c r="B315" s="1"/>
      <c r="C315" s="1"/>
      <c r="D315" s="1"/>
      <c r="E315" s="1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/>
    </row>
    <row r="316" spans="2:23" s="19" customFormat="1" ht="15.75" x14ac:dyDescent="0.25">
      <c r="B316" s="1"/>
      <c r="C316" s="1"/>
      <c r="D316" s="1"/>
      <c r="E316" s="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0"/>
      <c r="W316"/>
    </row>
    <row r="317" spans="2:23" s="19" customFormat="1" ht="15.75" x14ac:dyDescent="0.25">
      <c r="B317" s="1"/>
      <c r="C317" s="1"/>
      <c r="D317" s="1"/>
      <c r="E317" s="1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/>
    </row>
    <row r="318" spans="2:23" s="19" customFormat="1" ht="15.75" x14ac:dyDescent="0.25">
      <c r="B318" s="1"/>
      <c r="C318" s="1"/>
      <c r="D318" s="1"/>
      <c r="E318" s="1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/>
    </row>
    <row r="319" spans="2:23" s="19" customFormat="1" ht="15.75" x14ac:dyDescent="0.25">
      <c r="B319" s="1"/>
      <c r="C319" s="1"/>
      <c r="D319" s="1"/>
      <c r="E319" s="1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/>
    </row>
    <row r="320" spans="2:23" s="19" customFormat="1" ht="15.75" x14ac:dyDescent="0.25">
      <c r="B320" s="1"/>
      <c r="C320" s="1"/>
      <c r="D320" s="1"/>
      <c r="E320" s="1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/>
    </row>
    <row r="321" spans="2:23" s="19" customFormat="1" ht="15.75" x14ac:dyDescent="0.25">
      <c r="B321" s="1"/>
      <c r="C321" s="1"/>
      <c r="D321" s="1"/>
      <c r="E321" s="1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/>
    </row>
    <row r="322" spans="2:23" s="19" customFormat="1" ht="15.75" x14ac:dyDescent="0.25">
      <c r="B322" s="1"/>
      <c r="C322" s="1"/>
      <c r="D322" s="1"/>
      <c r="E322" s="1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/>
    </row>
    <row r="323" spans="2:23" s="19" customFormat="1" ht="15.75" x14ac:dyDescent="0.25">
      <c r="B323" s="1"/>
      <c r="C323" s="1"/>
      <c r="D323" s="1"/>
      <c r="E323" s="1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0"/>
      <c r="W323"/>
    </row>
    <row r="324" spans="2:23" s="19" customFormat="1" ht="15.75" x14ac:dyDescent="0.25">
      <c r="B324" s="1"/>
      <c r="C324" s="1"/>
      <c r="D324" s="1"/>
      <c r="E324" s="1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0"/>
      <c r="W324"/>
    </row>
    <row r="325" spans="2:23" s="19" customFormat="1" ht="15.75" x14ac:dyDescent="0.25">
      <c r="B325" s="1"/>
      <c r="C325" s="1"/>
      <c r="D325" s="1"/>
      <c r="E325" s="1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0"/>
      <c r="W325"/>
    </row>
    <row r="326" spans="2:23" s="19" customFormat="1" ht="15.75" x14ac:dyDescent="0.25">
      <c r="B326" s="1"/>
      <c r="C326" s="1"/>
      <c r="D326" s="1"/>
      <c r="E326" s="1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0"/>
      <c r="W326"/>
    </row>
    <row r="327" spans="2:23" s="19" customFormat="1" ht="15.75" x14ac:dyDescent="0.25">
      <c r="B327" s="1"/>
      <c r="C327" s="1"/>
      <c r="D327" s="1"/>
      <c r="E327" s="1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0"/>
      <c r="W327"/>
    </row>
    <row r="328" spans="2:23" s="19" customFormat="1" ht="15.75" x14ac:dyDescent="0.25">
      <c r="B328" s="1"/>
      <c r="C328" s="1"/>
      <c r="D328" s="1"/>
      <c r="E328" s="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0"/>
      <c r="W328"/>
    </row>
    <row r="329" spans="2:23" s="19" customFormat="1" ht="15.75" x14ac:dyDescent="0.25">
      <c r="B329" s="1"/>
      <c r="C329" s="1"/>
      <c r="D329" s="1"/>
      <c r="E329" s="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0"/>
      <c r="W329"/>
    </row>
    <row r="330" spans="2:23" s="19" customFormat="1" ht="15.75" x14ac:dyDescent="0.25">
      <c r="B330" s="1"/>
      <c r="C330" s="1"/>
      <c r="D330" s="1"/>
      <c r="E330" s="1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/>
    </row>
    <row r="331" spans="2:23" s="19" customFormat="1" ht="15.75" x14ac:dyDescent="0.25">
      <c r="B331" s="1"/>
      <c r="C331" s="1"/>
      <c r="D331" s="1"/>
      <c r="E331" s="1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/>
    </row>
    <row r="332" spans="2:23" s="19" customFormat="1" ht="15.75" x14ac:dyDescent="0.25">
      <c r="B332" s="1"/>
      <c r="C332" s="1"/>
      <c r="D332" s="1"/>
      <c r="E332" s="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0"/>
      <c r="W332"/>
    </row>
    <row r="333" spans="2:23" s="19" customFormat="1" ht="15.75" x14ac:dyDescent="0.25">
      <c r="B333" s="1"/>
      <c r="C333" s="1"/>
      <c r="D333" s="1"/>
      <c r="E333" s="1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/>
    </row>
    <row r="334" spans="2:23" s="19" customFormat="1" ht="15.75" x14ac:dyDescent="0.25">
      <c r="B334" s="1"/>
      <c r="C334" s="1"/>
      <c r="D334" s="1"/>
      <c r="E334" s="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0"/>
      <c r="W334"/>
    </row>
    <row r="335" spans="2:23" s="19" customFormat="1" ht="15.75" x14ac:dyDescent="0.25">
      <c r="B335" s="1"/>
      <c r="C335" s="1"/>
      <c r="D335" s="1"/>
      <c r="E335" s="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0"/>
      <c r="W335"/>
    </row>
    <row r="336" spans="2:23" s="19" customFormat="1" ht="15.75" x14ac:dyDescent="0.25">
      <c r="B336" s="1"/>
      <c r="C336" s="1"/>
      <c r="D336" s="1"/>
      <c r="E336" s="1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/>
    </row>
    <row r="337" spans="2:23" s="19" customFormat="1" ht="15.75" x14ac:dyDescent="0.25">
      <c r="B337" s="1"/>
      <c r="C337" s="1"/>
      <c r="D337" s="1"/>
      <c r="E337" s="1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/>
    </row>
    <row r="338" spans="2:23" s="19" customFormat="1" ht="15.75" x14ac:dyDescent="0.25">
      <c r="B338" s="1"/>
      <c r="C338" s="1"/>
      <c r="D338" s="1"/>
      <c r="E338" s="1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/>
    </row>
    <row r="339" spans="2:23" s="19" customFormat="1" ht="15.75" x14ac:dyDescent="0.25">
      <c r="B339" s="1"/>
      <c r="C339" s="1"/>
      <c r="D339" s="1"/>
      <c r="E339" s="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0"/>
      <c r="W339"/>
    </row>
    <row r="340" spans="2:23" s="19" customFormat="1" ht="15.75" x14ac:dyDescent="0.25">
      <c r="B340" s="1"/>
      <c r="C340" s="1"/>
      <c r="D340" s="1"/>
      <c r="E340" s="1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/>
    </row>
    <row r="341" spans="2:23" s="19" customFormat="1" ht="15.75" x14ac:dyDescent="0.25">
      <c r="B341" s="1"/>
      <c r="C341" s="1"/>
      <c r="D341" s="1"/>
      <c r="E341" s="1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/>
    </row>
    <row r="342" spans="2:23" s="19" customFormat="1" ht="15.75" x14ac:dyDescent="0.25">
      <c r="B342" s="1"/>
      <c r="C342" s="1"/>
      <c r="D342" s="1"/>
      <c r="E342" s="1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0"/>
      <c r="W342"/>
    </row>
    <row r="343" spans="2:23" s="19" customFormat="1" ht="15.75" x14ac:dyDescent="0.25">
      <c r="B343" s="1"/>
      <c r="C343" s="1"/>
      <c r="D343" s="1"/>
      <c r="E343" s="1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0"/>
      <c r="W343"/>
    </row>
    <row r="344" spans="2:23" s="19" customFormat="1" ht="15.75" x14ac:dyDescent="0.25">
      <c r="B344" s="1"/>
      <c r="C344" s="1"/>
      <c r="D344" s="1"/>
      <c r="E344" s="1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/>
    </row>
    <row r="345" spans="2:23" s="19" customFormat="1" ht="15.75" x14ac:dyDescent="0.25">
      <c r="B345" s="1"/>
      <c r="C345" s="1"/>
      <c r="D345" s="1"/>
      <c r="E345" s="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0"/>
      <c r="W345"/>
    </row>
    <row r="346" spans="2:23" s="19" customFormat="1" ht="15.75" x14ac:dyDescent="0.25">
      <c r="B346" s="1"/>
      <c r="C346" s="1"/>
      <c r="D346" s="1"/>
      <c r="E346" s="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0"/>
      <c r="W346"/>
    </row>
    <row r="347" spans="2:23" s="19" customFormat="1" ht="15.75" x14ac:dyDescent="0.25">
      <c r="B347" s="1"/>
      <c r="C347" s="1"/>
      <c r="D347" s="1"/>
      <c r="E347" s="1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/>
    </row>
    <row r="348" spans="2:23" s="19" customFormat="1" ht="15.75" x14ac:dyDescent="0.25">
      <c r="B348" s="1"/>
      <c r="C348" s="1"/>
      <c r="D348" s="1"/>
      <c r="E348" s="1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/>
    </row>
    <row r="349" spans="2:23" s="19" customFormat="1" ht="15.75" x14ac:dyDescent="0.25">
      <c r="B349" s="1"/>
      <c r="C349" s="1"/>
      <c r="D349" s="1"/>
      <c r="E349" s="1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/>
    </row>
    <row r="350" spans="2:23" s="19" customFormat="1" ht="15.75" x14ac:dyDescent="0.25">
      <c r="B350" s="1"/>
      <c r="C350" s="1"/>
      <c r="D350" s="1"/>
      <c r="E350" s="1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/>
    </row>
    <row r="351" spans="2:23" s="19" customFormat="1" ht="15.75" x14ac:dyDescent="0.25">
      <c r="B351" s="1"/>
      <c r="C351" s="1"/>
      <c r="D351" s="1"/>
      <c r="E351" s="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0"/>
      <c r="W351"/>
    </row>
    <row r="352" spans="2:23" s="19" customFormat="1" ht="15.75" x14ac:dyDescent="0.25">
      <c r="B352" s="1"/>
      <c r="C352" s="1"/>
      <c r="D352" s="1"/>
      <c r="E352" s="1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/>
    </row>
    <row r="353" spans="2:23" s="19" customFormat="1" ht="15.75" x14ac:dyDescent="0.25">
      <c r="B353" s="1"/>
      <c r="C353" s="1"/>
      <c r="D353" s="1"/>
      <c r="E353" s="1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/>
    </row>
    <row r="354" spans="2:23" s="19" customFormat="1" ht="15.75" x14ac:dyDescent="0.25">
      <c r="B354" s="1"/>
      <c r="C354" s="1"/>
      <c r="D354" s="1"/>
      <c r="E354" s="1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/>
    </row>
    <row r="355" spans="2:23" s="19" customFormat="1" ht="15.75" x14ac:dyDescent="0.25">
      <c r="B355" s="1"/>
      <c r="C355" s="1"/>
      <c r="D355" s="1"/>
      <c r="E355" s="1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/>
    </row>
    <row r="356" spans="2:23" s="19" customFormat="1" ht="15.75" x14ac:dyDescent="0.25">
      <c r="B356" s="1"/>
      <c r="C356" s="1"/>
      <c r="D356" s="1"/>
      <c r="E356" s="1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/>
    </row>
    <row r="357" spans="2:23" s="19" customFormat="1" ht="15.75" x14ac:dyDescent="0.25">
      <c r="B357" s="1"/>
      <c r="C357" s="1"/>
      <c r="D357" s="1"/>
      <c r="E357" s="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0"/>
      <c r="W357"/>
    </row>
    <row r="358" spans="2:23" s="19" customFormat="1" ht="15.75" x14ac:dyDescent="0.25">
      <c r="B358" s="1"/>
      <c r="C358" s="1"/>
      <c r="D358" s="1"/>
      <c r="E358" s="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0"/>
      <c r="W358"/>
    </row>
    <row r="359" spans="2:23" s="19" customFormat="1" ht="15.75" x14ac:dyDescent="0.25">
      <c r="B359" s="1"/>
      <c r="C359" s="1"/>
      <c r="D359" s="1"/>
      <c r="E359" s="1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/>
    </row>
    <row r="360" spans="2:23" s="19" customFormat="1" ht="15.75" x14ac:dyDescent="0.25">
      <c r="B360" s="1"/>
      <c r="C360" s="1"/>
      <c r="D360" s="1"/>
      <c r="E360" s="1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/>
    </row>
    <row r="361" spans="2:23" s="19" customFormat="1" ht="15.75" x14ac:dyDescent="0.25">
      <c r="B361" s="1"/>
      <c r="C361" s="1"/>
      <c r="D361" s="1"/>
      <c r="E361" s="1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/>
    </row>
    <row r="362" spans="2:23" s="19" customFormat="1" ht="15.75" x14ac:dyDescent="0.25">
      <c r="B362" s="1"/>
      <c r="C362" s="1"/>
      <c r="D362" s="1"/>
      <c r="E362" s="1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/>
    </row>
    <row r="363" spans="2:23" s="19" customFormat="1" ht="15.75" x14ac:dyDescent="0.25">
      <c r="B363" s="1"/>
      <c r="C363" s="1"/>
      <c r="D363" s="1"/>
      <c r="E363" s="1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/>
    </row>
    <row r="364" spans="2:23" s="19" customFormat="1" ht="15.75" x14ac:dyDescent="0.25">
      <c r="B364" s="1"/>
      <c r="C364" s="1"/>
      <c r="D364" s="1"/>
      <c r="E364" s="1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/>
    </row>
    <row r="365" spans="2:23" s="19" customFormat="1" ht="15.75" x14ac:dyDescent="0.25">
      <c r="B365" s="1"/>
      <c r="C365" s="1"/>
      <c r="D365" s="1"/>
      <c r="E365" s="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0"/>
      <c r="W365"/>
    </row>
    <row r="366" spans="2:23" s="19" customFormat="1" ht="15.75" x14ac:dyDescent="0.25">
      <c r="B366" s="1"/>
      <c r="C366" s="1"/>
      <c r="D366" s="1"/>
      <c r="E366" s="1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/>
    </row>
    <row r="367" spans="2:23" s="19" customFormat="1" ht="15.75" x14ac:dyDescent="0.25">
      <c r="B367" s="1"/>
      <c r="C367" s="1"/>
      <c r="D367" s="1"/>
      <c r="E367" s="1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/>
    </row>
    <row r="368" spans="2:23" s="19" customFormat="1" ht="15.75" x14ac:dyDescent="0.25">
      <c r="B368" s="1"/>
      <c r="C368" s="1"/>
      <c r="D368" s="1"/>
      <c r="E368" s="1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/>
    </row>
    <row r="369" spans="2:23" s="19" customFormat="1" ht="15.75" x14ac:dyDescent="0.25">
      <c r="B369" s="1"/>
      <c r="C369" s="1"/>
      <c r="D369" s="1"/>
      <c r="E369" s="1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/>
    </row>
    <row r="370" spans="2:23" s="19" customFormat="1" ht="15.75" x14ac:dyDescent="0.25">
      <c r="B370" s="1"/>
      <c r="C370" s="1"/>
      <c r="D370" s="1"/>
      <c r="E370" s="1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/>
    </row>
    <row r="371" spans="2:23" s="19" customFormat="1" ht="15.75" x14ac:dyDescent="0.25">
      <c r="B371" s="1"/>
      <c r="C371" s="1"/>
      <c r="D371" s="1"/>
      <c r="E371" s="1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/>
    </row>
  </sheetData>
  <autoFilter ref="A1:X259"/>
  <conditionalFormatting sqref="W140 F1:U1048576">
    <cfRule type="cellIs" dxfId="3" priority="8" operator="equal">
      <formula>"No"</formula>
    </cfRule>
  </conditionalFormatting>
  <conditionalFormatting sqref="F1:U259">
    <cfRule type="cellIs" dxfId="2" priority="5" operator="equal">
      <formula>1</formula>
    </cfRule>
    <cfRule type="cellIs" dxfId="1" priority="7" operator="equal">
      <formula>0</formula>
    </cfRule>
  </conditionalFormatting>
  <conditionalFormatting sqref="F2:U259">
    <cfRule type="cellIs" dxfId="0" priority="6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56"/>
  <sheetViews>
    <sheetView topLeftCell="A28" workbookViewId="0">
      <selection activeCell="A41" sqref="A41"/>
    </sheetView>
  </sheetViews>
  <sheetFormatPr defaultRowHeight="15" x14ac:dyDescent="0.2"/>
  <cols>
    <col min="2" max="2" width="4.44140625" bestFit="1" customWidth="1"/>
    <col min="3" max="3" width="3.33203125" bestFit="1" customWidth="1"/>
    <col min="4" max="4" width="4.44140625" bestFit="1" customWidth="1"/>
    <col min="5" max="6" width="3.33203125" bestFit="1" customWidth="1"/>
    <col min="7" max="7" width="4.44140625" bestFit="1" customWidth="1"/>
    <col min="8" max="10" width="3.33203125" bestFit="1" customWidth="1"/>
    <col min="11" max="11" width="4.44140625" bestFit="1" customWidth="1"/>
    <col min="12" max="13" width="3.33203125" bestFit="1" customWidth="1"/>
    <col min="14" max="14" width="4.33203125" bestFit="1" customWidth="1"/>
    <col min="15" max="15" width="4.44140625" bestFit="1" customWidth="1"/>
    <col min="16" max="16" width="3.33203125" bestFit="1" customWidth="1"/>
    <col min="17" max="17" width="4.33203125" bestFit="1" customWidth="1"/>
    <col min="20" max="20" width="4" bestFit="1" customWidth="1"/>
    <col min="21" max="21" width="3.109375" bestFit="1" customWidth="1"/>
    <col min="22" max="22" width="3.21875" bestFit="1" customWidth="1"/>
    <col min="23" max="24" width="3.109375" bestFit="1" customWidth="1"/>
    <col min="25" max="25" width="3.21875" bestFit="1" customWidth="1"/>
    <col min="26" max="28" width="3.109375" bestFit="1" customWidth="1"/>
    <col min="29" max="29" width="3.21875" bestFit="1" customWidth="1"/>
    <col min="30" max="31" width="3.109375" bestFit="1" customWidth="1"/>
    <col min="32" max="33" width="3.21875" bestFit="1" customWidth="1"/>
    <col min="34" max="34" width="3.109375" bestFit="1" customWidth="1"/>
    <col min="35" max="35" width="3.21875" bestFit="1" customWidth="1"/>
  </cols>
  <sheetData>
    <row r="2" spans="1:35" ht="95.25" x14ac:dyDescent="0.2">
      <c r="A2" s="35" t="s">
        <v>354</v>
      </c>
      <c r="B2" s="9" t="s">
        <v>406</v>
      </c>
      <c r="C2" s="13" t="s">
        <v>367</v>
      </c>
      <c r="D2" s="13" t="s">
        <v>356</v>
      </c>
      <c r="E2" s="13" t="s">
        <v>363</v>
      </c>
      <c r="F2" s="13" t="s">
        <v>368</v>
      </c>
      <c r="G2" s="13" t="s">
        <v>357</v>
      </c>
      <c r="H2" s="13" t="s">
        <v>355</v>
      </c>
      <c r="I2" s="13" t="s">
        <v>359</v>
      </c>
      <c r="J2" s="13" t="s">
        <v>364</v>
      </c>
      <c r="K2" s="13" t="s">
        <v>360</v>
      </c>
      <c r="L2" s="13" t="s">
        <v>365</v>
      </c>
      <c r="M2" s="13" t="s">
        <v>366</v>
      </c>
      <c r="N2" s="13" t="s">
        <v>358</v>
      </c>
      <c r="O2" s="13" t="s">
        <v>361</v>
      </c>
      <c r="P2" s="13" t="s">
        <v>362</v>
      </c>
      <c r="Q2" s="14" t="s">
        <v>369</v>
      </c>
      <c r="S2" s="35" t="s">
        <v>354</v>
      </c>
      <c r="T2" s="9" t="s">
        <v>408</v>
      </c>
      <c r="U2" s="13" t="s">
        <v>367</v>
      </c>
      <c r="V2" s="13" t="s">
        <v>356</v>
      </c>
      <c r="W2" s="13" t="s">
        <v>363</v>
      </c>
      <c r="X2" s="13" t="s">
        <v>368</v>
      </c>
      <c r="Y2" s="13" t="s">
        <v>357</v>
      </c>
      <c r="Z2" s="13" t="s">
        <v>355</v>
      </c>
      <c r="AA2" s="13" t="s">
        <v>359</v>
      </c>
      <c r="AB2" s="13" t="s">
        <v>364</v>
      </c>
      <c r="AC2" s="13" t="s">
        <v>360</v>
      </c>
      <c r="AD2" s="13" t="s">
        <v>365</v>
      </c>
      <c r="AE2" s="13" t="s">
        <v>366</v>
      </c>
      <c r="AF2" s="13" t="s">
        <v>358</v>
      </c>
      <c r="AG2" s="13" t="s">
        <v>361</v>
      </c>
      <c r="AH2" s="13" t="s">
        <v>362</v>
      </c>
      <c r="AI2" s="14" t="s">
        <v>369</v>
      </c>
    </row>
    <row r="3" spans="1:35" x14ac:dyDescent="0.2">
      <c r="A3" s="36" t="s">
        <v>144</v>
      </c>
      <c r="B3" s="3">
        <v>13</v>
      </c>
      <c r="C3" s="4">
        <v>1</v>
      </c>
      <c r="D3" s="4">
        <v>7</v>
      </c>
      <c r="E3" s="4">
        <v>3</v>
      </c>
      <c r="F3" s="4">
        <v>2</v>
      </c>
      <c r="G3" s="4">
        <v>10</v>
      </c>
      <c r="H3" s="4">
        <v>3</v>
      </c>
      <c r="I3" s="4">
        <v>3</v>
      </c>
      <c r="J3" s="4">
        <v>1</v>
      </c>
      <c r="K3" s="4">
        <v>6</v>
      </c>
      <c r="L3" s="4">
        <v>3</v>
      </c>
      <c r="M3" s="4">
        <v>1</v>
      </c>
      <c r="N3" s="4">
        <v>0</v>
      </c>
      <c r="O3" s="4">
        <v>1</v>
      </c>
      <c r="P3" s="4">
        <v>0</v>
      </c>
      <c r="Q3" s="5">
        <v>0</v>
      </c>
      <c r="S3" s="36" t="s">
        <v>144</v>
      </c>
      <c r="T3" s="3">
        <v>16</v>
      </c>
      <c r="U3" s="4">
        <v>3</v>
      </c>
      <c r="V3" s="4">
        <v>12</v>
      </c>
      <c r="W3" s="4">
        <v>4</v>
      </c>
      <c r="X3" s="4">
        <v>5</v>
      </c>
      <c r="Y3" s="4">
        <v>9</v>
      </c>
      <c r="Z3" s="4">
        <v>4</v>
      </c>
      <c r="AA3" s="4">
        <v>4</v>
      </c>
      <c r="AB3" s="4">
        <v>2</v>
      </c>
      <c r="AC3" s="4">
        <v>8</v>
      </c>
      <c r="AD3" s="4">
        <v>4</v>
      </c>
      <c r="AE3" s="4">
        <v>2</v>
      </c>
      <c r="AF3" s="4">
        <v>2</v>
      </c>
      <c r="AG3" s="4">
        <v>4</v>
      </c>
      <c r="AH3" s="4">
        <v>0</v>
      </c>
      <c r="AI3" s="5">
        <v>1</v>
      </c>
    </row>
    <row r="4" spans="1:35" x14ac:dyDescent="0.2">
      <c r="A4" s="36" t="s">
        <v>156</v>
      </c>
      <c r="B4" s="3">
        <v>26</v>
      </c>
      <c r="C4" s="4">
        <v>4</v>
      </c>
      <c r="D4" s="4">
        <v>18</v>
      </c>
      <c r="E4" s="4">
        <v>5</v>
      </c>
      <c r="F4" s="4">
        <v>7</v>
      </c>
      <c r="G4" s="4">
        <v>16</v>
      </c>
      <c r="H4" s="4">
        <v>7</v>
      </c>
      <c r="I4" s="4">
        <v>5</v>
      </c>
      <c r="J4" s="4">
        <v>3</v>
      </c>
      <c r="K4" s="4">
        <v>12</v>
      </c>
      <c r="L4" s="4">
        <v>6</v>
      </c>
      <c r="M4" s="4">
        <v>3</v>
      </c>
      <c r="N4" s="4">
        <v>0</v>
      </c>
      <c r="O4" s="4">
        <v>5</v>
      </c>
      <c r="P4" s="4">
        <v>0</v>
      </c>
      <c r="Q4" s="5">
        <v>0</v>
      </c>
      <c r="S4" s="36" t="s">
        <v>156</v>
      </c>
      <c r="T4" s="3">
        <v>15</v>
      </c>
      <c r="U4" s="4">
        <v>0</v>
      </c>
      <c r="V4" s="4">
        <v>9</v>
      </c>
      <c r="W4" s="4">
        <v>3</v>
      </c>
      <c r="X4" s="4">
        <v>3</v>
      </c>
      <c r="Y4" s="4">
        <v>10</v>
      </c>
      <c r="Z4" s="4">
        <v>2</v>
      </c>
      <c r="AA4" s="4">
        <v>2</v>
      </c>
      <c r="AB4" s="4">
        <v>1</v>
      </c>
      <c r="AC4" s="4">
        <v>6</v>
      </c>
      <c r="AD4" s="4">
        <v>2</v>
      </c>
      <c r="AE4" s="4">
        <v>1</v>
      </c>
      <c r="AF4" s="4">
        <v>2</v>
      </c>
      <c r="AG4" s="4">
        <v>2</v>
      </c>
      <c r="AH4" s="4">
        <v>0</v>
      </c>
      <c r="AI4" s="5">
        <v>1</v>
      </c>
    </row>
    <row r="5" spans="1:35" x14ac:dyDescent="0.2">
      <c r="A5" s="36" t="s">
        <v>159</v>
      </c>
      <c r="B5" s="3">
        <v>16</v>
      </c>
      <c r="C5" s="4">
        <v>1</v>
      </c>
      <c r="D5" s="4">
        <v>9</v>
      </c>
      <c r="E5" s="4">
        <v>1</v>
      </c>
      <c r="F5" s="4">
        <v>5</v>
      </c>
      <c r="G5" s="4">
        <v>12</v>
      </c>
      <c r="H5" s="4">
        <v>3</v>
      </c>
      <c r="I5" s="4">
        <v>2</v>
      </c>
      <c r="J5" s="4">
        <v>0</v>
      </c>
      <c r="K5" s="4">
        <v>9</v>
      </c>
      <c r="L5" s="4">
        <v>4</v>
      </c>
      <c r="M5" s="4">
        <v>3</v>
      </c>
      <c r="N5" s="4">
        <v>3</v>
      </c>
      <c r="O5" s="4">
        <v>7</v>
      </c>
      <c r="P5" s="4">
        <v>2</v>
      </c>
      <c r="Q5" s="5">
        <v>1</v>
      </c>
      <c r="S5" s="36" t="s">
        <v>159</v>
      </c>
      <c r="T5" s="3">
        <v>20</v>
      </c>
      <c r="U5" s="4">
        <v>4</v>
      </c>
      <c r="V5" s="4">
        <v>12</v>
      </c>
      <c r="W5" s="4">
        <v>4</v>
      </c>
      <c r="X5" s="4">
        <v>4</v>
      </c>
      <c r="Y5" s="4">
        <v>15</v>
      </c>
      <c r="Z5" s="4">
        <v>5</v>
      </c>
      <c r="AA5" s="4">
        <v>6</v>
      </c>
      <c r="AB5" s="4">
        <v>3</v>
      </c>
      <c r="AC5" s="4">
        <v>13</v>
      </c>
      <c r="AD5" s="4">
        <v>4</v>
      </c>
      <c r="AE5" s="4">
        <v>2</v>
      </c>
      <c r="AF5" s="4">
        <v>5</v>
      </c>
      <c r="AG5" s="4">
        <v>4</v>
      </c>
      <c r="AH5" s="4">
        <v>2</v>
      </c>
      <c r="AI5" s="5">
        <v>2</v>
      </c>
    </row>
    <row r="6" spans="1:35" x14ac:dyDescent="0.2">
      <c r="A6" s="36" t="s">
        <v>17</v>
      </c>
      <c r="B6" s="3">
        <v>14</v>
      </c>
      <c r="C6" s="4">
        <v>1</v>
      </c>
      <c r="D6" s="4">
        <v>11</v>
      </c>
      <c r="E6" s="4">
        <v>3</v>
      </c>
      <c r="F6" s="4">
        <v>4</v>
      </c>
      <c r="G6" s="4">
        <v>10</v>
      </c>
      <c r="H6" s="4">
        <v>4</v>
      </c>
      <c r="I6" s="4">
        <v>1</v>
      </c>
      <c r="J6" s="4">
        <v>2</v>
      </c>
      <c r="K6" s="4">
        <v>9</v>
      </c>
      <c r="L6" s="4">
        <v>3</v>
      </c>
      <c r="M6" s="4">
        <v>2</v>
      </c>
      <c r="N6" s="4">
        <v>1</v>
      </c>
      <c r="O6" s="4">
        <v>4</v>
      </c>
      <c r="P6" s="4">
        <v>0</v>
      </c>
      <c r="Q6" s="5">
        <v>0</v>
      </c>
      <c r="S6" s="36" t="s">
        <v>17</v>
      </c>
      <c r="T6" s="3">
        <v>12</v>
      </c>
      <c r="U6" s="4">
        <v>0</v>
      </c>
      <c r="V6" s="4">
        <v>8</v>
      </c>
      <c r="W6" s="4">
        <v>1</v>
      </c>
      <c r="X6" s="4">
        <v>1</v>
      </c>
      <c r="Y6" s="4">
        <v>8</v>
      </c>
      <c r="Z6" s="4">
        <v>2</v>
      </c>
      <c r="AA6" s="4">
        <v>2</v>
      </c>
      <c r="AB6" s="4">
        <v>0</v>
      </c>
      <c r="AC6" s="4">
        <v>7</v>
      </c>
      <c r="AD6" s="4">
        <v>2</v>
      </c>
      <c r="AE6" s="4">
        <v>1</v>
      </c>
      <c r="AF6" s="4">
        <v>3</v>
      </c>
      <c r="AG6" s="4">
        <v>2</v>
      </c>
      <c r="AH6" s="4">
        <v>1</v>
      </c>
      <c r="AI6" s="5">
        <v>1</v>
      </c>
    </row>
    <row r="7" spans="1:35" x14ac:dyDescent="0.2">
      <c r="A7" s="36" t="s">
        <v>72</v>
      </c>
      <c r="B7" s="3">
        <v>16</v>
      </c>
      <c r="C7" s="4">
        <v>1</v>
      </c>
      <c r="D7" s="4">
        <v>9</v>
      </c>
      <c r="E7" s="4">
        <v>2</v>
      </c>
      <c r="F7" s="4">
        <v>5</v>
      </c>
      <c r="G7" s="4">
        <v>11</v>
      </c>
      <c r="H7" s="4">
        <v>5</v>
      </c>
      <c r="I7" s="4">
        <v>1</v>
      </c>
      <c r="J7" s="4">
        <v>1</v>
      </c>
      <c r="K7" s="4">
        <v>10</v>
      </c>
      <c r="L7" s="4">
        <v>4</v>
      </c>
      <c r="M7" s="4">
        <v>4</v>
      </c>
      <c r="N7" s="4">
        <v>3</v>
      </c>
      <c r="O7" s="4">
        <v>6</v>
      </c>
      <c r="P7" s="4">
        <v>1</v>
      </c>
      <c r="Q7" s="5">
        <v>0</v>
      </c>
      <c r="S7" s="36" t="s">
        <v>72</v>
      </c>
      <c r="T7" s="3">
        <v>3</v>
      </c>
      <c r="U7" s="4">
        <v>0</v>
      </c>
      <c r="V7" s="4">
        <v>1</v>
      </c>
      <c r="W7" s="4">
        <v>0</v>
      </c>
      <c r="X7" s="4">
        <v>1</v>
      </c>
      <c r="Y7" s="4">
        <v>2</v>
      </c>
      <c r="Z7" s="4">
        <v>0</v>
      </c>
      <c r="AA7" s="4">
        <v>0</v>
      </c>
      <c r="AB7" s="4">
        <v>0</v>
      </c>
      <c r="AC7" s="4">
        <v>2</v>
      </c>
      <c r="AD7" s="4">
        <v>0</v>
      </c>
      <c r="AE7" s="4">
        <v>0</v>
      </c>
      <c r="AF7" s="4">
        <v>1</v>
      </c>
      <c r="AG7" s="4">
        <v>1</v>
      </c>
      <c r="AH7" s="4">
        <v>0</v>
      </c>
      <c r="AI7" s="5">
        <v>1</v>
      </c>
    </row>
    <row r="8" spans="1:35" x14ac:dyDescent="0.2">
      <c r="A8" s="36" t="s">
        <v>81</v>
      </c>
      <c r="B8" s="3">
        <v>6</v>
      </c>
      <c r="C8" s="4">
        <v>0</v>
      </c>
      <c r="D8" s="4">
        <v>2</v>
      </c>
      <c r="E8" s="4">
        <v>0</v>
      </c>
      <c r="F8" s="4">
        <v>3</v>
      </c>
      <c r="G8" s="4">
        <v>4</v>
      </c>
      <c r="H8" s="4">
        <v>2</v>
      </c>
      <c r="I8" s="4">
        <v>0</v>
      </c>
      <c r="J8" s="4">
        <v>0</v>
      </c>
      <c r="K8" s="4">
        <v>5</v>
      </c>
      <c r="L8" s="4">
        <v>2</v>
      </c>
      <c r="M8" s="4">
        <v>2</v>
      </c>
      <c r="N8" s="4">
        <v>0</v>
      </c>
      <c r="O8" s="4">
        <v>4</v>
      </c>
      <c r="P8" s="4">
        <v>0</v>
      </c>
      <c r="Q8" s="5">
        <v>0</v>
      </c>
      <c r="S8" s="36" t="s">
        <v>81</v>
      </c>
      <c r="T8" s="3">
        <v>14</v>
      </c>
      <c r="U8" s="4">
        <v>1</v>
      </c>
      <c r="V8" s="4">
        <v>6</v>
      </c>
      <c r="W8" s="4">
        <v>1</v>
      </c>
      <c r="X8" s="4">
        <v>4</v>
      </c>
      <c r="Y8" s="4">
        <v>9</v>
      </c>
      <c r="Z8" s="4">
        <v>2</v>
      </c>
      <c r="AA8" s="4">
        <v>1</v>
      </c>
      <c r="AB8" s="4">
        <v>0</v>
      </c>
      <c r="AC8" s="4">
        <v>9</v>
      </c>
      <c r="AD8" s="4">
        <v>3</v>
      </c>
      <c r="AE8" s="4">
        <v>2</v>
      </c>
      <c r="AF8" s="4">
        <v>8</v>
      </c>
      <c r="AG8" s="4">
        <v>7</v>
      </c>
      <c r="AH8" s="4">
        <v>2</v>
      </c>
      <c r="AI8" s="5">
        <v>4</v>
      </c>
    </row>
    <row r="9" spans="1:35" x14ac:dyDescent="0.2">
      <c r="A9" s="36" t="s">
        <v>94</v>
      </c>
      <c r="B9" s="3">
        <v>10</v>
      </c>
      <c r="C9" s="4">
        <v>1</v>
      </c>
      <c r="D9" s="4">
        <v>4</v>
      </c>
      <c r="E9" s="4">
        <v>0</v>
      </c>
      <c r="F9" s="4">
        <v>3</v>
      </c>
      <c r="G9" s="4">
        <v>7</v>
      </c>
      <c r="H9" s="4">
        <v>2</v>
      </c>
      <c r="I9" s="4">
        <v>1</v>
      </c>
      <c r="J9" s="4">
        <v>0</v>
      </c>
      <c r="K9" s="4">
        <v>6</v>
      </c>
      <c r="L9" s="4">
        <v>2</v>
      </c>
      <c r="M9" s="4">
        <v>1</v>
      </c>
      <c r="N9" s="4">
        <v>6</v>
      </c>
      <c r="O9" s="4">
        <v>8</v>
      </c>
      <c r="P9" s="4">
        <v>1</v>
      </c>
      <c r="Q9" s="5">
        <v>5</v>
      </c>
      <c r="S9" s="36" t="s">
        <v>94</v>
      </c>
      <c r="T9" s="3">
        <v>33</v>
      </c>
      <c r="U9" s="4">
        <v>2</v>
      </c>
      <c r="V9" s="4">
        <v>10</v>
      </c>
      <c r="W9" s="4">
        <v>3</v>
      </c>
      <c r="X9" s="4">
        <v>7</v>
      </c>
      <c r="Y9" s="4">
        <v>25</v>
      </c>
      <c r="Z9" s="4">
        <v>6</v>
      </c>
      <c r="AA9" s="4">
        <v>2</v>
      </c>
      <c r="AB9" s="4">
        <v>1</v>
      </c>
      <c r="AC9" s="4">
        <v>22</v>
      </c>
      <c r="AD9" s="4">
        <v>6</v>
      </c>
      <c r="AE9" s="4">
        <v>5</v>
      </c>
      <c r="AF9" s="4">
        <v>14</v>
      </c>
      <c r="AG9" s="4">
        <v>16</v>
      </c>
      <c r="AH9" s="4">
        <v>3</v>
      </c>
      <c r="AI9" s="5">
        <v>7</v>
      </c>
    </row>
    <row r="10" spans="1:35" x14ac:dyDescent="0.2">
      <c r="A10" s="36" t="s">
        <v>120</v>
      </c>
      <c r="B10" s="3">
        <v>6</v>
      </c>
      <c r="C10" s="4">
        <v>0</v>
      </c>
      <c r="D10" s="4">
        <v>0</v>
      </c>
      <c r="E10" s="4">
        <v>0</v>
      </c>
      <c r="F10" s="4">
        <v>0</v>
      </c>
      <c r="G10" s="4">
        <v>2</v>
      </c>
      <c r="H10" s="4">
        <v>0</v>
      </c>
      <c r="I10" s="4">
        <v>0</v>
      </c>
      <c r="J10" s="4">
        <v>0</v>
      </c>
      <c r="K10" s="4">
        <v>2</v>
      </c>
      <c r="L10" s="4">
        <v>0</v>
      </c>
      <c r="M10" s="4">
        <v>0</v>
      </c>
      <c r="N10" s="4">
        <v>4</v>
      </c>
      <c r="O10" s="4">
        <v>6</v>
      </c>
      <c r="P10" s="4">
        <v>2</v>
      </c>
      <c r="Q10" s="5">
        <v>6</v>
      </c>
      <c r="S10" s="36" t="s">
        <v>120</v>
      </c>
      <c r="T10" s="3">
        <v>11</v>
      </c>
      <c r="U10" s="4">
        <v>2</v>
      </c>
      <c r="V10" s="4">
        <v>2</v>
      </c>
      <c r="W10" s="4">
        <v>1</v>
      </c>
      <c r="X10" s="4">
        <v>3</v>
      </c>
      <c r="Y10" s="4">
        <v>9</v>
      </c>
      <c r="Z10" s="4">
        <v>1</v>
      </c>
      <c r="AA10" s="4">
        <v>2</v>
      </c>
      <c r="AB10" s="4">
        <v>1</v>
      </c>
      <c r="AC10" s="4">
        <v>9</v>
      </c>
      <c r="AD10" s="4">
        <v>4</v>
      </c>
      <c r="AE10" s="4">
        <v>2</v>
      </c>
      <c r="AF10" s="4">
        <v>9</v>
      </c>
      <c r="AG10" s="4">
        <v>7</v>
      </c>
      <c r="AH10" s="4">
        <v>3</v>
      </c>
      <c r="AI10" s="5">
        <v>4</v>
      </c>
    </row>
    <row r="11" spans="1:35" x14ac:dyDescent="0.2">
      <c r="A11" s="36" t="s">
        <v>130</v>
      </c>
      <c r="B11" s="3">
        <v>7</v>
      </c>
      <c r="C11" s="4">
        <v>1</v>
      </c>
      <c r="D11" s="4">
        <v>0</v>
      </c>
      <c r="E11" s="4">
        <v>0</v>
      </c>
      <c r="F11" s="4">
        <v>1</v>
      </c>
      <c r="G11" s="4">
        <v>4</v>
      </c>
      <c r="H11" s="4">
        <v>0</v>
      </c>
      <c r="I11" s="4">
        <v>0</v>
      </c>
      <c r="J11" s="4">
        <v>0</v>
      </c>
      <c r="K11" s="4">
        <v>4</v>
      </c>
      <c r="L11" s="4">
        <v>0</v>
      </c>
      <c r="M11" s="4">
        <v>0</v>
      </c>
      <c r="N11" s="4">
        <v>7</v>
      </c>
      <c r="O11" s="4">
        <v>7</v>
      </c>
      <c r="P11" s="4">
        <v>2</v>
      </c>
      <c r="Q11" s="5">
        <v>5</v>
      </c>
      <c r="S11" s="36" t="s">
        <v>130</v>
      </c>
      <c r="T11" s="3">
        <v>7</v>
      </c>
      <c r="U11" s="4">
        <v>3</v>
      </c>
      <c r="V11" s="4">
        <v>2</v>
      </c>
      <c r="W11" s="4">
        <v>1</v>
      </c>
      <c r="X11" s="4">
        <v>3</v>
      </c>
      <c r="Y11" s="4">
        <v>5</v>
      </c>
      <c r="Z11" s="4">
        <v>1</v>
      </c>
      <c r="AA11" s="4">
        <v>2</v>
      </c>
      <c r="AB11" s="4">
        <v>1</v>
      </c>
      <c r="AC11" s="4">
        <v>4</v>
      </c>
      <c r="AD11" s="4">
        <v>1</v>
      </c>
      <c r="AE11" s="4">
        <v>1</v>
      </c>
      <c r="AF11" s="4">
        <v>3</v>
      </c>
      <c r="AG11" s="4">
        <v>4</v>
      </c>
      <c r="AH11" s="4">
        <v>1</v>
      </c>
      <c r="AI11" s="5">
        <v>2</v>
      </c>
    </row>
    <row r="12" spans="1:35" x14ac:dyDescent="0.2">
      <c r="A12" s="36" t="s">
        <v>139</v>
      </c>
      <c r="B12" s="3">
        <v>8</v>
      </c>
      <c r="C12" s="4">
        <v>0</v>
      </c>
      <c r="D12" s="4">
        <v>0</v>
      </c>
      <c r="E12" s="4">
        <v>0</v>
      </c>
      <c r="F12" s="4">
        <v>0</v>
      </c>
      <c r="G12" s="4">
        <v>3</v>
      </c>
      <c r="H12" s="4">
        <v>0</v>
      </c>
      <c r="I12" s="4">
        <v>0</v>
      </c>
      <c r="J12" s="4">
        <v>0</v>
      </c>
      <c r="K12" s="4">
        <v>2</v>
      </c>
      <c r="L12" s="4">
        <v>0</v>
      </c>
      <c r="M12" s="4">
        <v>0</v>
      </c>
      <c r="N12" s="4">
        <v>5</v>
      </c>
      <c r="O12" s="4">
        <v>7</v>
      </c>
      <c r="P12" s="4">
        <v>2</v>
      </c>
      <c r="Q12" s="5">
        <v>6</v>
      </c>
      <c r="S12" s="36" t="s">
        <v>139</v>
      </c>
      <c r="T12" s="3">
        <v>5</v>
      </c>
      <c r="U12" s="4">
        <v>1</v>
      </c>
      <c r="V12" s="4">
        <v>0</v>
      </c>
      <c r="W12" s="4">
        <v>1</v>
      </c>
      <c r="X12" s="4">
        <v>1</v>
      </c>
      <c r="Y12" s="4">
        <v>5</v>
      </c>
      <c r="Z12" s="4">
        <v>1</v>
      </c>
      <c r="AA12" s="4">
        <v>0</v>
      </c>
      <c r="AB12" s="4">
        <v>1</v>
      </c>
      <c r="AC12" s="4">
        <v>5</v>
      </c>
      <c r="AD12" s="4">
        <v>2</v>
      </c>
      <c r="AE12" s="4">
        <v>1</v>
      </c>
      <c r="AF12" s="4">
        <v>5</v>
      </c>
      <c r="AG12" s="4">
        <v>4</v>
      </c>
      <c r="AH12" s="4">
        <v>1</v>
      </c>
      <c r="AI12" s="5">
        <v>2</v>
      </c>
    </row>
    <row r="13" spans="1:35" x14ac:dyDescent="0.2">
      <c r="A13" s="37" t="s">
        <v>353</v>
      </c>
      <c r="B13" s="6">
        <v>122</v>
      </c>
      <c r="C13" s="7">
        <v>10</v>
      </c>
      <c r="D13" s="7">
        <v>60</v>
      </c>
      <c r="E13" s="7">
        <v>14</v>
      </c>
      <c r="F13" s="7">
        <v>30</v>
      </c>
      <c r="G13" s="7">
        <v>79</v>
      </c>
      <c r="H13" s="7">
        <v>26</v>
      </c>
      <c r="I13" s="7">
        <v>13</v>
      </c>
      <c r="J13" s="7">
        <v>7</v>
      </c>
      <c r="K13" s="7">
        <v>65</v>
      </c>
      <c r="L13" s="7">
        <v>24</v>
      </c>
      <c r="M13" s="7">
        <v>16</v>
      </c>
      <c r="N13" s="7">
        <v>29</v>
      </c>
      <c r="O13" s="7">
        <v>55</v>
      </c>
      <c r="P13" s="7">
        <v>10</v>
      </c>
      <c r="Q13" s="8">
        <v>23</v>
      </c>
      <c r="S13" s="37" t="s">
        <v>353</v>
      </c>
      <c r="T13" s="6">
        <v>136</v>
      </c>
      <c r="U13" s="7">
        <v>16</v>
      </c>
      <c r="V13" s="7">
        <v>62</v>
      </c>
      <c r="W13" s="7">
        <v>19</v>
      </c>
      <c r="X13" s="7">
        <v>32</v>
      </c>
      <c r="Y13" s="7">
        <v>97</v>
      </c>
      <c r="Z13" s="7">
        <v>24</v>
      </c>
      <c r="AA13" s="7">
        <v>21</v>
      </c>
      <c r="AB13" s="7">
        <v>10</v>
      </c>
      <c r="AC13" s="7">
        <v>85</v>
      </c>
      <c r="AD13" s="7">
        <v>28</v>
      </c>
      <c r="AE13" s="7">
        <v>17</v>
      </c>
      <c r="AF13" s="7">
        <v>52</v>
      </c>
      <c r="AG13" s="7">
        <v>51</v>
      </c>
      <c r="AH13" s="7">
        <v>13</v>
      </c>
      <c r="AI13" s="8">
        <v>25</v>
      </c>
    </row>
    <row r="15" spans="1:35" ht="72.75" x14ac:dyDescent="0.2">
      <c r="B15" s="30" t="s">
        <v>410</v>
      </c>
      <c r="C15" s="32" t="str">
        <f t="shared" ref="C15:Q15" si="0">C2</f>
        <v>Sum of Csa</v>
      </c>
      <c r="D15" s="33" t="str">
        <f t="shared" si="0"/>
        <v>Sum of Cfa</v>
      </c>
      <c r="E15" s="32" t="str">
        <f t="shared" si="0"/>
        <v>Sum of Cwa</v>
      </c>
      <c r="F15" s="32" t="str">
        <f t="shared" si="0"/>
        <v>Sum of Csb</v>
      </c>
      <c r="G15" s="32" t="str">
        <f t="shared" si="0"/>
        <v>Sum of Cfb</v>
      </c>
      <c r="H15" s="32" t="str">
        <f t="shared" si="0"/>
        <v>Sum of Cwb</v>
      </c>
      <c r="I15" s="32" t="str">
        <f t="shared" si="0"/>
        <v>Sum of Dfa</v>
      </c>
      <c r="J15" s="32" t="str">
        <f t="shared" si="0"/>
        <v>Sum of Dwa</v>
      </c>
      <c r="K15" s="32" t="str">
        <f t="shared" si="0"/>
        <v>Sum of Dfb</v>
      </c>
      <c r="L15" s="32" t="str">
        <f t="shared" si="0"/>
        <v>Sum of Dwb</v>
      </c>
      <c r="M15" s="32" t="str">
        <f t="shared" si="0"/>
        <v>Sum of Dwc</v>
      </c>
      <c r="N15" s="33" t="str">
        <f t="shared" si="0"/>
        <v>Sum of Cfc</v>
      </c>
      <c r="O15" s="33" t="str">
        <f t="shared" si="0"/>
        <v>Sum of Dfc</v>
      </c>
      <c r="P15" s="32" t="str">
        <f t="shared" si="0"/>
        <v>Sum of Dfd</v>
      </c>
      <c r="Q15" s="33" t="str">
        <f t="shared" si="0"/>
        <v>Sum of ET</v>
      </c>
      <c r="T15" s="30" t="s">
        <v>410</v>
      </c>
      <c r="U15" s="32" t="str">
        <f t="shared" ref="U15:AI15" si="1">U2</f>
        <v>Sum of Csa</v>
      </c>
      <c r="V15" s="33" t="str">
        <f t="shared" si="1"/>
        <v>Sum of Cfa</v>
      </c>
      <c r="W15" s="32" t="str">
        <f t="shared" si="1"/>
        <v>Sum of Cwa</v>
      </c>
      <c r="X15" s="32" t="str">
        <f t="shared" si="1"/>
        <v>Sum of Csb</v>
      </c>
      <c r="Y15" s="32" t="str">
        <f t="shared" si="1"/>
        <v>Sum of Cfb</v>
      </c>
      <c r="Z15" s="32" t="str">
        <f t="shared" si="1"/>
        <v>Sum of Cwb</v>
      </c>
      <c r="AA15" s="32" t="str">
        <f t="shared" si="1"/>
        <v>Sum of Dfa</v>
      </c>
      <c r="AB15" s="32" t="str">
        <f t="shared" si="1"/>
        <v>Sum of Dwa</v>
      </c>
      <c r="AC15" s="32" t="str">
        <f t="shared" si="1"/>
        <v>Sum of Dfb</v>
      </c>
      <c r="AD15" s="32" t="str">
        <f t="shared" si="1"/>
        <v>Sum of Dwb</v>
      </c>
      <c r="AE15" s="32" t="str">
        <f t="shared" si="1"/>
        <v>Sum of Dwc</v>
      </c>
      <c r="AF15" s="33" t="str">
        <f t="shared" si="1"/>
        <v>Sum of Cfc</v>
      </c>
      <c r="AG15" s="33" t="str">
        <f t="shared" si="1"/>
        <v>Sum of Dfc</v>
      </c>
      <c r="AH15" s="32" t="str">
        <f t="shared" si="1"/>
        <v>Sum of Dfd</v>
      </c>
      <c r="AI15" s="33" t="str">
        <f t="shared" si="1"/>
        <v>Sum of ET</v>
      </c>
    </row>
    <row r="16" spans="1:35" x14ac:dyDescent="0.2">
      <c r="A16" t="str">
        <f t="shared" ref="A16:A25" si="2">A3</f>
        <v>15Ma</v>
      </c>
      <c r="B16">
        <f t="shared" ref="B16:Q16" si="3">B3/$B3*MAX($B$3:$B$12)</f>
        <v>26</v>
      </c>
      <c r="C16" s="31">
        <f t="shared" si="3"/>
        <v>2</v>
      </c>
      <c r="D16" s="34">
        <f t="shared" si="3"/>
        <v>14</v>
      </c>
      <c r="E16" s="31">
        <f t="shared" si="3"/>
        <v>6</v>
      </c>
      <c r="F16" s="31">
        <f t="shared" si="3"/>
        <v>4</v>
      </c>
      <c r="G16" s="31">
        <f t="shared" si="3"/>
        <v>20</v>
      </c>
      <c r="H16" s="31">
        <f t="shared" si="3"/>
        <v>6</v>
      </c>
      <c r="I16" s="31">
        <f t="shared" si="3"/>
        <v>6</v>
      </c>
      <c r="J16" s="31">
        <f t="shared" si="3"/>
        <v>2</v>
      </c>
      <c r="K16" s="31">
        <f t="shared" si="3"/>
        <v>12</v>
      </c>
      <c r="L16" s="31">
        <f t="shared" si="3"/>
        <v>6</v>
      </c>
      <c r="M16" s="31">
        <f t="shared" si="3"/>
        <v>2</v>
      </c>
      <c r="N16" s="34">
        <f t="shared" si="3"/>
        <v>0</v>
      </c>
      <c r="O16" s="34">
        <f t="shared" si="3"/>
        <v>2</v>
      </c>
      <c r="P16" s="31">
        <f t="shared" si="3"/>
        <v>0</v>
      </c>
      <c r="Q16" s="34">
        <f t="shared" si="3"/>
        <v>0</v>
      </c>
      <c r="S16" t="str">
        <f t="shared" ref="S16:S25" si="4">S3</f>
        <v>15Ma</v>
      </c>
      <c r="T16">
        <f t="shared" ref="T16:AI16" si="5">T3/$T3*MAX($T$3:$T$12)</f>
        <v>33</v>
      </c>
      <c r="U16" s="31">
        <f t="shared" si="5"/>
        <v>6.1875</v>
      </c>
      <c r="V16" s="34">
        <f t="shared" si="5"/>
        <v>24.75</v>
      </c>
      <c r="W16" s="31">
        <f t="shared" si="5"/>
        <v>8.25</v>
      </c>
      <c r="X16" s="31">
        <f t="shared" si="5"/>
        <v>10.3125</v>
      </c>
      <c r="Y16" s="31">
        <f t="shared" si="5"/>
        <v>18.5625</v>
      </c>
      <c r="Z16" s="31">
        <f t="shared" si="5"/>
        <v>8.25</v>
      </c>
      <c r="AA16" s="31">
        <f t="shared" si="5"/>
        <v>8.25</v>
      </c>
      <c r="AB16" s="31">
        <f t="shared" si="5"/>
        <v>4.125</v>
      </c>
      <c r="AC16" s="31">
        <f t="shared" si="5"/>
        <v>16.5</v>
      </c>
      <c r="AD16" s="31">
        <f t="shared" si="5"/>
        <v>8.25</v>
      </c>
      <c r="AE16" s="31">
        <f t="shared" si="5"/>
        <v>4.125</v>
      </c>
      <c r="AF16" s="34">
        <f t="shared" si="5"/>
        <v>4.125</v>
      </c>
      <c r="AG16" s="34">
        <f t="shared" si="5"/>
        <v>8.25</v>
      </c>
      <c r="AH16" s="31">
        <f t="shared" si="5"/>
        <v>0</v>
      </c>
      <c r="AI16" s="34">
        <f t="shared" si="5"/>
        <v>2.0625</v>
      </c>
    </row>
    <row r="17" spans="1:35" x14ac:dyDescent="0.2">
      <c r="A17" t="str">
        <f t="shared" si="2"/>
        <v>12Ma</v>
      </c>
      <c r="B17">
        <f t="shared" ref="B17:Q17" si="6">B4/$B4*MAX($B$3:$B$12)</f>
        <v>26</v>
      </c>
      <c r="C17" s="31">
        <f t="shared" si="6"/>
        <v>4</v>
      </c>
      <c r="D17" s="34">
        <f t="shared" si="6"/>
        <v>18</v>
      </c>
      <c r="E17" s="31">
        <f t="shared" si="6"/>
        <v>5</v>
      </c>
      <c r="F17" s="31">
        <f t="shared" si="6"/>
        <v>7</v>
      </c>
      <c r="G17" s="31">
        <f t="shared" si="6"/>
        <v>16</v>
      </c>
      <c r="H17" s="31">
        <f t="shared" si="6"/>
        <v>7</v>
      </c>
      <c r="I17" s="31">
        <f t="shared" si="6"/>
        <v>5</v>
      </c>
      <c r="J17" s="31">
        <f t="shared" si="6"/>
        <v>3</v>
      </c>
      <c r="K17" s="31">
        <f t="shared" si="6"/>
        <v>12</v>
      </c>
      <c r="L17" s="31">
        <f t="shared" si="6"/>
        <v>6</v>
      </c>
      <c r="M17" s="31">
        <f t="shared" si="6"/>
        <v>3</v>
      </c>
      <c r="N17" s="34">
        <f t="shared" si="6"/>
        <v>0</v>
      </c>
      <c r="O17" s="34">
        <f t="shared" si="6"/>
        <v>5</v>
      </c>
      <c r="P17" s="31">
        <f t="shared" si="6"/>
        <v>0</v>
      </c>
      <c r="Q17" s="34">
        <f t="shared" si="6"/>
        <v>0</v>
      </c>
      <c r="S17" t="str">
        <f t="shared" si="4"/>
        <v>12Ma</v>
      </c>
      <c r="T17">
        <f t="shared" ref="T17:AI17" si="7">T4/$T4*MAX($T$3:$T$12)</f>
        <v>33</v>
      </c>
      <c r="U17" s="31">
        <f t="shared" si="7"/>
        <v>0</v>
      </c>
      <c r="V17" s="34">
        <f t="shared" si="7"/>
        <v>19.8</v>
      </c>
      <c r="W17" s="31">
        <f t="shared" si="7"/>
        <v>6.6000000000000005</v>
      </c>
      <c r="X17" s="31">
        <f t="shared" si="7"/>
        <v>6.6000000000000005</v>
      </c>
      <c r="Y17" s="31">
        <f t="shared" si="7"/>
        <v>22</v>
      </c>
      <c r="Z17" s="31">
        <f t="shared" si="7"/>
        <v>4.4000000000000004</v>
      </c>
      <c r="AA17" s="31">
        <f t="shared" si="7"/>
        <v>4.4000000000000004</v>
      </c>
      <c r="AB17" s="31">
        <f t="shared" si="7"/>
        <v>2.2000000000000002</v>
      </c>
      <c r="AC17" s="31">
        <f t="shared" si="7"/>
        <v>13.200000000000001</v>
      </c>
      <c r="AD17" s="31">
        <f t="shared" si="7"/>
        <v>4.4000000000000004</v>
      </c>
      <c r="AE17" s="31">
        <f t="shared" si="7"/>
        <v>2.2000000000000002</v>
      </c>
      <c r="AF17" s="34">
        <f t="shared" si="7"/>
        <v>4.4000000000000004</v>
      </c>
      <c r="AG17" s="34">
        <f t="shared" si="7"/>
        <v>4.4000000000000004</v>
      </c>
      <c r="AH17" s="31">
        <f t="shared" si="7"/>
        <v>0</v>
      </c>
      <c r="AI17" s="34">
        <f t="shared" si="7"/>
        <v>2.2000000000000002</v>
      </c>
    </row>
    <row r="18" spans="1:35" x14ac:dyDescent="0.2">
      <c r="A18" t="str">
        <f t="shared" si="2"/>
        <v>10Ma</v>
      </c>
      <c r="B18">
        <f t="shared" ref="B18:Q18" si="8">B5/$B5*MAX($B$3:$B$12)</f>
        <v>26</v>
      </c>
      <c r="C18" s="31">
        <f t="shared" si="8"/>
        <v>1.625</v>
      </c>
      <c r="D18" s="34">
        <f t="shared" si="8"/>
        <v>14.625</v>
      </c>
      <c r="E18" s="31">
        <f t="shared" si="8"/>
        <v>1.625</v>
      </c>
      <c r="F18" s="31">
        <f t="shared" si="8"/>
        <v>8.125</v>
      </c>
      <c r="G18" s="34">
        <f t="shared" si="8"/>
        <v>19.5</v>
      </c>
      <c r="H18" s="31">
        <f t="shared" si="8"/>
        <v>4.875</v>
      </c>
      <c r="I18" s="31">
        <f t="shared" si="8"/>
        <v>3.25</v>
      </c>
      <c r="J18" s="31">
        <f t="shared" si="8"/>
        <v>0</v>
      </c>
      <c r="K18" s="34">
        <f t="shared" si="8"/>
        <v>14.625</v>
      </c>
      <c r="L18" s="31">
        <f t="shared" si="8"/>
        <v>6.5</v>
      </c>
      <c r="M18" s="31">
        <f t="shared" si="8"/>
        <v>4.875</v>
      </c>
      <c r="N18" s="34">
        <f t="shared" si="8"/>
        <v>4.875</v>
      </c>
      <c r="O18" s="34">
        <f t="shared" si="8"/>
        <v>11.375</v>
      </c>
      <c r="P18" s="31">
        <f t="shared" si="8"/>
        <v>3.25</v>
      </c>
      <c r="Q18" s="34">
        <f t="shared" si="8"/>
        <v>1.625</v>
      </c>
      <c r="S18" t="str">
        <f t="shared" si="4"/>
        <v>10Ma</v>
      </c>
      <c r="T18">
        <f t="shared" ref="T18:AI18" si="9">T5/$T5*MAX($T$3:$T$12)</f>
        <v>33</v>
      </c>
      <c r="U18" s="31">
        <f t="shared" si="9"/>
        <v>6.6000000000000005</v>
      </c>
      <c r="V18" s="34">
        <f t="shared" si="9"/>
        <v>19.8</v>
      </c>
      <c r="W18" s="31">
        <f t="shared" si="9"/>
        <v>6.6000000000000005</v>
      </c>
      <c r="X18" s="31">
        <f t="shared" si="9"/>
        <v>6.6000000000000005</v>
      </c>
      <c r="Y18" s="34">
        <f t="shared" si="9"/>
        <v>24.75</v>
      </c>
      <c r="Z18" s="31">
        <f t="shared" si="9"/>
        <v>8.25</v>
      </c>
      <c r="AA18" s="31">
        <f t="shared" si="9"/>
        <v>9.9</v>
      </c>
      <c r="AB18" s="31">
        <f t="shared" si="9"/>
        <v>4.95</v>
      </c>
      <c r="AC18" s="34">
        <f t="shared" si="9"/>
        <v>21.45</v>
      </c>
      <c r="AD18" s="31">
        <f t="shared" si="9"/>
        <v>6.6000000000000005</v>
      </c>
      <c r="AE18" s="31">
        <f t="shared" si="9"/>
        <v>3.3000000000000003</v>
      </c>
      <c r="AF18" s="34">
        <f t="shared" si="9"/>
        <v>8.25</v>
      </c>
      <c r="AG18" s="34">
        <f t="shared" si="9"/>
        <v>6.6000000000000005</v>
      </c>
      <c r="AH18" s="31">
        <f t="shared" si="9"/>
        <v>3.3000000000000003</v>
      </c>
      <c r="AI18" s="34">
        <f t="shared" si="9"/>
        <v>3.3000000000000003</v>
      </c>
    </row>
    <row r="19" spans="1:35" x14ac:dyDescent="0.2">
      <c r="A19" t="str">
        <f t="shared" si="2"/>
        <v>8Ma</v>
      </c>
      <c r="B19">
        <f t="shared" ref="B19:Q19" si="10">B6/$B6*MAX($B$3:$B$12)</f>
        <v>26</v>
      </c>
      <c r="C19" s="31">
        <f t="shared" si="10"/>
        <v>1.857142857142857</v>
      </c>
      <c r="D19" s="34">
        <f t="shared" si="10"/>
        <v>20.428571428571427</v>
      </c>
      <c r="E19" s="31">
        <f t="shared" si="10"/>
        <v>5.5714285714285712</v>
      </c>
      <c r="F19" s="31">
        <f t="shared" si="10"/>
        <v>7.4285714285714279</v>
      </c>
      <c r="G19" s="34">
        <f t="shared" si="10"/>
        <v>18.571428571428573</v>
      </c>
      <c r="H19" s="31">
        <f t="shared" si="10"/>
        <v>7.4285714285714279</v>
      </c>
      <c r="I19" s="31">
        <f t="shared" si="10"/>
        <v>1.857142857142857</v>
      </c>
      <c r="J19" s="31">
        <f t="shared" si="10"/>
        <v>3.714285714285714</v>
      </c>
      <c r="K19" s="34">
        <f t="shared" si="10"/>
        <v>16.714285714285715</v>
      </c>
      <c r="L19" s="31">
        <f t="shared" si="10"/>
        <v>5.5714285714285712</v>
      </c>
      <c r="M19" s="31">
        <f t="shared" si="10"/>
        <v>3.714285714285714</v>
      </c>
      <c r="N19" s="34">
        <f t="shared" si="10"/>
        <v>1.857142857142857</v>
      </c>
      <c r="O19" s="34">
        <f t="shared" si="10"/>
        <v>7.4285714285714279</v>
      </c>
      <c r="P19" s="31">
        <f t="shared" si="10"/>
        <v>0</v>
      </c>
      <c r="Q19" s="34">
        <f t="shared" si="10"/>
        <v>0</v>
      </c>
      <c r="S19" t="str">
        <f t="shared" si="4"/>
        <v>8Ma</v>
      </c>
      <c r="T19">
        <f t="shared" ref="T19:AI19" si="11">T6/$T6*MAX($T$3:$T$12)</f>
        <v>33</v>
      </c>
      <c r="U19" s="31">
        <f t="shared" si="11"/>
        <v>0</v>
      </c>
      <c r="V19" s="34">
        <f t="shared" si="11"/>
        <v>22</v>
      </c>
      <c r="W19" s="31">
        <f t="shared" si="11"/>
        <v>2.75</v>
      </c>
      <c r="X19" s="31">
        <f t="shared" si="11"/>
        <v>2.75</v>
      </c>
      <c r="Y19" s="34">
        <f t="shared" si="11"/>
        <v>22</v>
      </c>
      <c r="Z19" s="31">
        <f t="shared" si="11"/>
        <v>5.5</v>
      </c>
      <c r="AA19" s="31">
        <f t="shared" si="11"/>
        <v>5.5</v>
      </c>
      <c r="AB19" s="31">
        <f t="shared" si="11"/>
        <v>0</v>
      </c>
      <c r="AC19" s="34">
        <f t="shared" si="11"/>
        <v>19.25</v>
      </c>
      <c r="AD19" s="31">
        <f t="shared" si="11"/>
        <v>5.5</v>
      </c>
      <c r="AE19" s="31">
        <f t="shared" si="11"/>
        <v>2.75</v>
      </c>
      <c r="AF19" s="34">
        <f t="shared" si="11"/>
        <v>8.25</v>
      </c>
      <c r="AG19" s="34">
        <f t="shared" si="11"/>
        <v>5.5</v>
      </c>
      <c r="AH19" s="31">
        <f t="shared" si="11"/>
        <v>2.75</v>
      </c>
      <c r="AI19" s="34">
        <f t="shared" si="11"/>
        <v>2.75</v>
      </c>
    </row>
    <row r="20" spans="1:35" x14ac:dyDescent="0.2">
      <c r="A20" t="str">
        <f t="shared" si="2"/>
        <v>7to6Ma</v>
      </c>
      <c r="B20">
        <f t="shared" ref="B20:Q20" si="12">B7/$B7*MAX($B$3:$B$12)</f>
        <v>26</v>
      </c>
      <c r="C20" s="31">
        <f t="shared" si="12"/>
        <v>1.625</v>
      </c>
      <c r="D20" s="34">
        <f t="shared" si="12"/>
        <v>14.625</v>
      </c>
      <c r="E20" s="31">
        <f t="shared" si="12"/>
        <v>3.25</v>
      </c>
      <c r="F20" s="31">
        <f t="shared" si="12"/>
        <v>8.125</v>
      </c>
      <c r="G20" s="34">
        <f t="shared" si="12"/>
        <v>17.875</v>
      </c>
      <c r="H20" s="31">
        <f t="shared" si="12"/>
        <v>8.125</v>
      </c>
      <c r="I20" s="31">
        <f t="shared" si="12"/>
        <v>1.625</v>
      </c>
      <c r="J20" s="31">
        <f t="shared" si="12"/>
        <v>1.625</v>
      </c>
      <c r="K20" s="34">
        <f t="shared" si="12"/>
        <v>16.25</v>
      </c>
      <c r="L20" s="31">
        <f t="shared" si="12"/>
        <v>6.5</v>
      </c>
      <c r="M20" s="31">
        <f t="shared" si="12"/>
        <v>6.5</v>
      </c>
      <c r="N20" s="34">
        <f t="shared" si="12"/>
        <v>4.875</v>
      </c>
      <c r="O20" s="34">
        <f t="shared" si="12"/>
        <v>9.75</v>
      </c>
      <c r="P20" s="31">
        <f t="shared" si="12"/>
        <v>1.625</v>
      </c>
      <c r="Q20" s="34">
        <f t="shared" si="12"/>
        <v>0</v>
      </c>
      <c r="S20" t="str">
        <f t="shared" si="4"/>
        <v>7to6Ma</v>
      </c>
      <c r="T20">
        <f t="shared" ref="T20:AI20" si="13">T7/$T7*MAX($T$3:$T$12)</f>
        <v>33</v>
      </c>
      <c r="U20" s="31">
        <f t="shared" si="13"/>
        <v>0</v>
      </c>
      <c r="V20" s="34">
        <f t="shared" si="13"/>
        <v>11</v>
      </c>
      <c r="W20" s="31">
        <f t="shared" si="13"/>
        <v>0</v>
      </c>
      <c r="X20" s="31">
        <f t="shared" si="13"/>
        <v>11</v>
      </c>
      <c r="Y20" s="34">
        <f t="shared" si="13"/>
        <v>22</v>
      </c>
      <c r="Z20" s="31">
        <f t="shared" si="13"/>
        <v>0</v>
      </c>
      <c r="AA20" s="31">
        <f t="shared" si="13"/>
        <v>0</v>
      </c>
      <c r="AB20" s="31">
        <f t="shared" si="13"/>
        <v>0</v>
      </c>
      <c r="AC20" s="34">
        <f t="shared" si="13"/>
        <v>22</v>
      </c>
      <c r="AD20" s="31">
        <f t="shared" si="13"/>
        <v>0</v>
      </c>
      <c r="AE20" s="31">
        <f t="shared" si="13"/>
        <v>0</v>
      </c>
      <c r="AF20" s="34">
        <f t="shared" si="13"/>
        <v>11</v>
      </c>
      <c r="AG20" s="34">
        <f t="shared" si="13"/>
        <v>11</v>
      </c>
      <c r="AH20" s="31">
        <f t="shared" si="13"/>
        <v>0</v>
      </c>
      <c r="AI20" s="34">
        <f t="shared" si="13"/>
        <v>11</v>
      </c>
    </row>
    <row r="21" spans="1:35" x14ac:dyDescent="0.2">
      <c r="A21" t="str">
        <f t="shared" si="2"/>
        <v>5.5Ma</v>
      </c>
      <c r="B21">
        <f t="shared" ref="B21:Q21" si="14">B8/$B8*MAX($B$3:$B$12)</f>
        <v>26</v>
      </c>
      <c r="C21" s="31">
        <f t="shared" si="14"/>
        <v>0</v>
      </c>
      <c r="D21" s="34">
        <f t="shared" si="14"/>
        <v>8.6666666666666661</v>
      </c>
      <c r="E21" s="31">
        <f t="shared" si="14"/>
        <v>0</v>
      </c>
      <c r="F21" s="31">
        <f t="shared" si="14"/>
        <v>13</v>
      </c>
      <c r="G21" s="34">
        <f t="shared" si="14"/>
        <v>17.333333333333332</v>
      </c>
      <c r="H21" s="31">
        <f t="shared" si="14"/>
        <v>8.6666666666666661</v>
      </c>
      <c r="I21" s="31">
        <f t="shared" si="14"/>
        <v>0</v>
      </c>
      <c r="J21" s="31">
        <f t="shared" si="14"/>
        <v>0</v>
      </c>
      <c r="K21" s="34">
        <f t="shared" si="14"/>
        <v>21.666666666666668</v>
      </c>
      <c r="L21" s="31">
        <f t="shared" si="14"/>
        <v>8.6666666666666661</v>
      </c>
      <c r="M21" s="31">
        <f t="shared" si="14"/>
        <v>8.6666666666666661</v>
      </c>
      <c r="N21" s="34">
        <f t="shared" si="14"/>
        <v>0</v>
      </c>
      <c r="O21" s="34">
        <f t="shared" si="14"/>
        <v>17.333333333333332</v>
      </c>
      <c r="P21" s="31">
        <f t="shared" si="14"/>
        <v>0</v>
      </c>
      <c r="Q21" s="34">
        <f t="shared" si="14"/>
        <v>0</v>
      </c>
      <c r="S21" t="str">
        <f t="shared" si="4"/>
        <v>5.5Ma</v>
      </c>
      <c r="T21">
        <f t="shared" ref="T21:AI21" si="15">T8/$T8*MAX($T$3:$T$12)</f>
        <v>33</v>
      </c>
      <c r="U21" s="31">
        <f t="shared" si="15"/>
        <v>2.3571428571428572</v>
      </c>
      <c r="V21" s="34">
        <f t="shared" si="15"/>
        <v>14.142857142857142</v>
      </c>
      <c r="W21" s="31">
        <f t="shared" si="15"/>
        <v>2.3571428571428572</v>
      </c>
      <c r="X21" s="31">
        <f t="shared" si="15"/>
        <v>9.4285714285714288</v>
      </c>
      <c r="Y21" s="34">
        <f t="shared" si="15"/>
        <v>21.214285714285715</v>
      </c>
      <c r="Z21" s="31">
        <f t="shared" si="15"/>
        <v>4.7142857142857144</v>
      </c>
      <c r="AA21" s="31">
        <f t="shared" si="15"/>
        <v>2.3571428571428572</v>
      </c>
      <c r="AB21" s="31">
        <f t="shared" si="15"/>
        <v>0</v>
      </c>
      <c r="AC21" s="34">
        <f t="shared" si="15"/>
        <v>21.214285714285715</v>
      </c>
      <c r="AD21" s="31">
        <f t="shared" si="15"/>
        <v>7.0714285714285712</v>
      </c>
      <c r="AE21" s="31">
        <f t="shared" si="15"/>
        <v>4.7142857142857144</v>
      </c>
      <c r="AF21" s="34">
        <f t="shared" si="15"/>
        <v>18.857142857142858</v>
      </c>
      <c r="AG21" s="34">
        <f t="shared" si="15"/>
        <v>16.5</v>
      </c>
      <c r="AH21" s="31">
        <f t="shared" si="15"/>
        <v>4.7142857142857144</v>
      </c>
      <c r="AI21" s="34">
        <f t="shared" si="15"/>
        <v>9.4285714285714288</v>
      </c>
    </row>
    <row r="22" spans="1:35" x14ac:dyDescent="0.2">
      <c r="A22" t="str">
        <f t="shared" si="2"/>
        <v>4Ma</v>
      </c>
      <c r="B22">
        <f t="shared" ref="B22:Q22" si="16">B9/$B9*MAX($B$3:$B$12)</f>
        <v>26</v>
      </c>
      <c r="C22" s="31">
        <f t="shared" si="16"/>
        <v>2.6</v>
      </c>
      <c r="D22" s="34">
        <f t="shared" si="16"/>
        <v>10.4</v>
      </c>
      <c r="E22" s="31">
        <f t="shared" si="16"/>
        <v>0</v>
      </c>
      <c r="F22" s="31">
        <f t="shared" si="16"/>
        <v>7.8</v>
      </c>
      <c r="G22" s="34">
        <f t="shared" si="16"/>
        <v>18.2</v>
      </c>
      <c r="H22" s="31">
        <f t="shared" si="16"/>
        <v>5.2</v>
      </c>
      <c r="I22" s="31">
        <f t="shared" si="16"/>
        <v>2.6</v>
      </c>
      <c r="J22" s="31">
        <f t="shared" si="16"/>
        <v>0</v>
      </c>
      <c r="K22" s="34">
        <f t="shared" si="16"/>
        <v>15.6</v>
      </c>
      <c r="L22" s="31">
        <f t="shared" si="16"/>
        <v>5.2</v>
      </c>
      <c r="M22" s="31">
        <f t="shared" si="16"/>
        <v>2.6</v>
      </c>
      <c r="N22" s="34">
        <f t="shared" si="16"/>
        <v>15.6</v>
      </c>
      <c r="O22" s="34">
        <f t="shared" si="16"/>
        <v>20.8</v>
      </c>
      <c r="P22" s="31">
        <f t="shared" si="16"/>
        <v>2.6</v>
      </c>
      <c r="Q22" s="34">
        <f t="shared" si="16"/>
        <v>13</v>
      </c>
      <c r="S22" t="str">
        <f t="shared" si="4"/>
        <v>4Ma</v>
      </c>
      <c r="T22">
        <f t="shared" ref="T22:AI22" si="17">T9/$T9*MAX($T$3:$T$12)</f>
        <v>33</v>
      </c>
      <c r="U22" s="31">
        <f t="shared" si="17"/>
        <v>2</v>
      </c>
      <c r="V22" s="34">
        <f t="shared" si="17"/>
        <v>10</v>
      </c>
      <c r="W22" s="31">
        <f t="shared" si="17"/>
        <v>3</v>
      </c>
      <c r="X22" s="31">
        <f t="shared" si="17"/>
        <v>7</v>
      </c>
      <c r="Y22" s="34">
        <f t="shared" si="17"/>
        <v>25</v>
      </c>
      <c r="Z22" s="31">
        <f t="shared" si="17"/>
        <v>6</v>
      </c>
      <c r="AA22" s="31">
        <f t="shared" si="17"/>
        <v>2</v>
      </c>
      <c r="AB22" s="31">
        <f t="shared" si="17"/>
        <v>1</v>
      </c>
      <c r="AC22" s="34">
        <f t="shared" si="17"/>
        <v>22</v>
      </c>
      <c r="AD22" s="31">
        <f t="shared" si="17"/>
        <v>6</v>
      </c>
      <c r="AE22" s="31">
        <f t="shared" si="17"/>
        <v>5</v>
      </c>
      <c r="AF22" s="34">
        <f t="shared" si="17"/>
        <v>14</v>
      </c>
      <c r="AG22" s="34">
        <f t="shared" si="17"/>
        <v>16</v>
      </c>
      <c r="AH22" s="31">
        <f t="shared" si="17"/>
        <v>3</v>
      </c>
      <c r="AI22" s="34">
        <f t="shared" si="17"/>
        <v>7</v>
      </c>
    </row>
    <row r="23" spans="1:35" x14ac:dyDescent="0.2">
      <c r="A23" t="str">
        <f t="shared" si="2"/>
        <v>1.7Ma</v>
      </c>
      <c r="B23">
        <f t="shared" ref="B23:Q23" si="18">B10/$B10*MAX($B$3:$B$12)</f>
        <v>26</v>
      </c>
      <c r="C23" s="31">
        <f t="shared" si="18"/>
        <v>0</v>
      </c>
      <c r="D23" s="34">
        <f t="shared" si="18"/>
        <v>0</v>
      </c>
      <c r="E23" s="31">
        <f t="shared" si="18"/>
        <v>0</v>
      </c>
      <c r="F23" s="31">
        <f t="shared" si="18"/>
        <v>0</v>
      </c>
      <c r="G23" s="34">
        <f t="shared" si="18"/>
        <v>8.6666666666666661</v>
      </c>
      <c r="H23" s="31">
        <f t="shared" si="18"/>
        <v>0</v>
      </c>
      <c r="I23" s="31">
        <f t="shared" si="18"/>
        <v>0</v>
      </c>
      <c r="J23" s="31">
        <f t="shared" si="18"/>
        <v>0</v>
      </c>
      <c r="K23" s="34">
        <f t="shared" si="18"/>
        <v>8.6666666666666661</v>
      </c>
      <c r="L23" s="31">
        <f t="shared" si="18"/>
        <v>0</v>
      </c>
      <c r="M23" s="31">
        <f t="shared" si="18"/>
        <v>0</v>
      </c>
      <c r="N23" s="34">
        <f t="shared" si="18"/>
        <v>17.333333333333332</v>
      </c>
      <c r="O23" s="34">
        <f t="shared" si="18"/>
        <v>26</v>
      </c>
      <c r="P23" s="31">
        <f t="shared" si="18"/>
        <v>8.6666666666666661</v>
      </c>
      <c r="Q23" s="34">
        <f t="shared" si="18"/>
        <v>26</v>
      </c>
      <c r="S23" t="str">
        <f t="shared" si="4"/>
        <v>1.7Ma</v>
      </c>
      <c r="T23">
        <f t="shared" ref="T23:AI23" si="19">T10/$T10*MAX($T$3:$T$12)</f>
        <v>33</v>
      </c>
      <c r="U23" s="31">
        <f t="shared" si="19"/>
        <v>6</v>
      </c>
      <c r="V23" s="34">
        <f t="shared" si="19"/>
        <v>6</v>
      </c>
      <c r="W23" s="31">
        <f t="shared" si="19"/>
        <v>3</v>
      </c>
      <c r="X23" s="31">
        <f t="shared" si="19"/>
        <v>9</v>
      </c>
      <c r="Y23" s="34">
        <f t="shared" si="19"/>
        <v>27</v>
      </c>
      <c r="Z23" s="31">
        <f t="shared" si="19"/>
        <v>3</v>
      </c>
      <c r="AA23" s="31">
        <f t="shared" si="19"/>
        <v>6</v>
      </c>
      <c r="AB23" s="31">
        <f t="shared" si="19"/>
        <v>3</v>
      </c>
      <c r="AC23" s="34">
        <f t="shared" si="19"/>
        <v>27</v>
      </c>
      <c r="AD23" s="31">
        <f t="shared" si="19"/>
        <v>12</v>
      </c>
      <c r="AE23" s="31">
        <f t="shared" si="19"/>
        <v>6</v>
      </c>
      <c r="AF23" s="34">
        <f t="shared" si="19"/>
        <v>27</v>
      </c>
      <c r="AG23" s="34">
        <f t="shared" si="19"/>
        <v>21</v>
      </c>
      <c r="AH23" s="31">
        <f t="shared" si="19"/>
        <v>9</v>
      </c>
      <c r="AI23" s="34">
        <f t="shared" si="19"/>
        <v>12</v>
      </c>
    </row>
    <row r="24" spans="1:35" x14ac:dyDescent="0.2">
      <c r="A24" t="str">
        <f t="shared" si="2"/>
        <v>1.1Ma</v>
      </c>
      <c r="B24">
        <f t="shared" ref="B24:Q24" si="20">B11/$B11*MAX($B$3:$B$12)</f>
        <v>26</v>
      </c>
      <c r="C24" s="31">
        <f t="shared" si="20"/>
        <v>3.714285714285714</v>
      </c>
      <c r="D24" s="34">
        <f t="shared" si="20"/>
        <v>0</v>
      </c>
      <c r="E24" s="31">
        <f t="shared" si="20"/>
        <v>0</v>
      </c>
      <c r="F24" s="31">
        <f t="shared" si="20"/>
        <v>3.714285714285714</v>
      </c>
      <c r="G24" s="31">
        <f t="shared" si="20"/>
        <v>14.857142857142856</v>
      </c>
      <c r="H24" s="31">
        <f t="shared" si="20"/>
        <v>0</v>
      </c>
      <c r="I24" s="31">
        <f t="shared" si="20"/>
        <v>0</v>
      </c>
      <c r="J24" s="31">
        <f t="shared" si="20"/>
        <v>0</v>
      </c>
      <c r="K24" s="31">
        <f t="shared" si="20"/>
        <v>14.857142857142856</v>
      </c>
      <c r="L24" s="31">
        <f t="shared" si="20"/>
        <v>0</v>
      </c>
      <c r="M24" s="31">
        <f t="shared" si="20"/>
        <v>0</v>
      </c>
      <c r="N24" s="34">
        <f t="shared" si="20"/>
        <v>26</v>
      </c>
      <c r="O24" s="34">
        <f t="shared" si="20"/>
        <v>26</v>
      </c>
      <c r="P24" s="31">
        <f t="shared" si="20"/>
        <v>7.4285714285714279</v>
      </c>
      <c r="Q24" s="34">
        <f t="shared" si="20"/>
        <v>18.571428571428573</v>
      </c>
      <c r="S24" t="str">
        <f t="shared" si="4"/>
        <v>1.1Ma</v>
      </c>
      <c r="T24">
        <f t="shared" ref="T24:AI24" si="21">T11/$T11*MAX($T$3:$T$12)</f>
        <v>33</v>
      </c>
      <c r="U24" s="31">
        <f t="shared" si="21"/>
        <v>14.142857142857142</v>
      </c>
      <c r="V24" s="34">
        <f t="shared" si="21"/>
        <v>9.4285714285714288</v>
      </c>
      <c r="W24" s="31">
        <f t="shared" si="21"/>
        <v>4.7142857142857144</v>
      </c>
      <c r="X24" s="31">
        <f t="shared" si="21"/>
        <v>14.142857142857142</v>
      </c>
      <c r="Y24" s="31">
        <f t="shared" si="21"/>
        <v>23.571428571428573</v>
      </c>
      <c r="Z24" s="31">
        <f t="shared" si="21"/>
        <v>4.7142857142857144</v>
      </c>
      <c r="AA24" s="31">
        <f t="shared" si="21"/>
        <v>9.4285714285714288</v>
      </c>
      <c r="AB24" s="31">
        <f t="shared" si="21"/>
        <v>4.7142857142857144</v>
      </c>
      <c r="AC24" s="31">
        <f t="shared" si="21"/>
        <v>18.857142857142858</v>
      </c>
      <c r="AD24" s="31">
        <f t="shared" si="21"/>
        <v>4.7142857142857144</v>
      </c>
      <c r="AE24" s="31">
        <f t="shared" si="21"/>
        <v>4.7142857142857144</v>
      </c>
      <c r="AF24" s="34">
        <f t="shared" si="21"/>
        <v>14.142857142857142</v>
      </c>
      <c r="AG24" s="34">
        <f t="shared" si="21"/>
        <v>18.857142857142858</v>
      </c>
      <c r="AH24" s="31">
        <f t="shared" si="21"/>
        <v>4.7142857142857144</v>
      </c>
      <c r="AI24" s="34">
        <f t="shared" si="21"/>
        <v>9.4285714285714288</v>
      </c>
    </row>
    <row r="25" spans="1:35" x14ac:dyDescent="0.2">
      <c r="A25" t="str">
        <f t="shared" si="2"/>
        <v>0.8Ma</v>
      </c>
      <c r="B25">
        <f t="shared" ref="B25:Q25" si="22">B12/$B12*MAX($B$3:$B$12)</f>
        <v>26</v>
      </c>
      <c r="C25" s="31">
        <f t="shared" si="22"/>
        <v>0</v>
      </c>
      <c r="D25" s="34">
        <f t="shared" si="22"/>
        <v>0</v>
      </c>
      <c r="E25" s="31">
        <f t="shared" si="22"/>
        <v>0</v>
      </c>
      <c r="F25" s="31">
        <f t="shared" si="22"/>
        <v>0</v>
      </c>
      <c r="G25" s="31">
        <f t="shared" si="22"/>
        <v>9.75</v>
      </c>
      <c r="H25" s="31">
        <f t="shared" si="22"/>
        <v>0</v>
      </c>
      <c r="I25" s="31">
        <f t="shared" si="22"/>
        <v>0</v>
      </c>
      <c r="J25" s="31">
        <f t="shared" si="22"/>
        <v>0</v>
      </c>
      <c r="K25" s="31">
        <f t="shared" si="22"/>
        <v>6.5</v>
      </c>
      <c r="L25" s="31">
        <f t="shared" si="22"/>
        <v>0</v>
      </c>
      <c r="M25" s="31">
        <f t="shared" si="22"/>
        <v>0</v>
      </c>
      <c r="N25" s="34">
        <f t="shared" si="22"/>
        <v>16.25</v>
      </c>
      <c r="O25" s="34">
        <f t="shared" si="22"/>
        <v>22.75</v>
      </c>
      <c r="P25" s="31">
        <f t="shared" si="22"/>
        <v>6.5</v>
      </c>
      <c r="Q25" s="34">
        <f t="shared" si="22"/>
        <v>19.5</v>
      </c>
      <c r="S25" t="str">
        <f t="shared" si="4"/>
        <v>0.8Ma</v>
      </c>
      <c r="T25">
        <f t="shared" ref="T25:AI25" si="23">T12/$T12*MAX($T$3:$T$12)</f>
        <v>33</v>
      </c>
      <c r="U25" s="31">
        <f t="shared" si="23"/>
        <v>6.6000000000000005</v>
      </c>
      <c r="V25" s="34">
        <f t="shared" si="23"/>
        <v>0</v>
      </c>
      <c r="W25" s="31">
        <f t="shared" si="23"/>
        <v>6.6000000000000005</v>
      </c>
      <c r="X25" s="31">
        <f t="shared" si="23"/>
        <v>6.6000000000000005</v>
      </c>
      <c r="Y25" s="31">
        <f t="shared" si="23"/>
        <v>33</v>
      </c>
      <c r="Z25" s="31">
        <f t="shared" si="23"/>
        <v>6.6000000000000005</v>
      </c>
      <c r="AA25" s="31">
        <f t="shared" si="23"/>
        <v>0</v>
      </c>
      <c r="AB25" s="31">
        <f t="shared" si="23"/>
        <v>6.6000000000000005</v>
      </c>
      <c r="AC25" s="31">
        <f t="shared" si="23"/>
        <v>33</v>
      </c>
      <c r="AD25" s="31">
        <f t="shared" si="23"/>
        <v>13.200000000000001</v>
      </c>
      <c r="AE25" s="31">
        <f t="shared" si="23"/>
        <v>6.6000000000000005</v>
      </c>
      <c r="AF25" s="34">
        <f t="shared" si="23"/>
        <v>33</v>
      </c>
      <c r="AG25" s="34">
        <f t="shared" si="23"/>
        <v>26.400000000000002</v>
      </c>
      <c r="AH25" s="31">
        <f t="shared" si="23"/>
        <v>6.6000000000000005</v>
      </c>
      <c r="AI25" s="34">
        <f t="shared" si="23"/>
        <v>13.200000000000001</v>
      </c>
    </row>
    <row r="27" spans="1:35" ht="92.25" x14ac:dyDescent="0.2">
      <c r="A27" s="35" t="s">
        <v>354</v>
      </c>
      <c r="B27" s="9" t="s">
        <v>407</v>
      </c>
      <c r="C27" s="13" t="s">
        <v>367</v>
      </c>
      <c r="D27" s="13" t="s">
        <v>356</v>
      </c>
      <c r="E27" s="13" t="s">
        <v>363</v>
      </c>
      <c r="F27" s="13" t="s">
        <v>368</v>
      </c>
      <c r="G27" s="13" t="s">
        <v>357</v>
      </c>
      <c r="H27" s="13" t="s">
        <v>355</v>
      </c>
      <c r="I27" s="13" t="s">
        <v>359</v>
      </c>
      <c r="J27" s="13" t="s">
        <v>364</v>
      </c>
      <c r="K27" s="13" t="s">
        <v>360</v>
      </c>
      <c r="L27" s="13" t="s">
        <v>365</v>
      </c>
      <c r="M27" s="13" t="s">
        <v>366</v>
      </c>
      <c r="N27" s="13" t="s">
        <v>358</v>
      </c>
      <c r="O27" s="13" t="s">
        <v>361</v>
      </c>
      <c r="P27" s="13" t="s">
        <v>362</v>
      </c>
      <c r="Q27" s="14" t="s">
        <v>369</v>
      </c>
    </row>
    <row r="28" spans="1:35" x14ac:dyDescent="0.2">
      <c r="A28" s="36" t="s">
        <v>144</v>
      </c>
      <c r="B28" s="3">
        <v>29</v>
      </c>
      <c r="C28" s="4">
        <v>4</v>
      </c>
      <c r="D28" s="4">
        <v>19</v>
      </c>
      <c r="E28" s="4">
        <v>7</v>
      </c>
      <c r="F28" s="4">
        <v>7</v>
      </c>
      <c r="G28" s="4">
        <v>19</v>
      </c>
      <c r="H28" s="4">
        <v>7</v>
      </c>
      <c r="I28" s="4">
        <v>7</v>
      </c>
      <c r="J28" s="4">
        <v>3</v>
      </c>
      <c r="K28" s="4">
        <v>14</v>
      </c>
      <c r="L28" s="4">
        <v>7</v>
      </c>
      <c r="M28" s="4">
        <v>3</v>
      </c>
      <c r="N28" s="4">
        <v>2</v>
      </c>
      <c r="O28" s="4">
        <v>5</v>
      </c>
      <c r="P28" s="4">
        <v>0</v>
      </c>
      <c r="Q28" s="5">
        <v>1</v>
      </c>
    </row>
    <row r="29" spans="1:35" x14ac:dyDescent="0.2">
      <c r="A29" s="36" t="s">
        <v>156</v>
      </c>
      <c r="B29" s="3">
        <v>41</v>
      </c>
      <c r="C29" s="4">
        <v>4</v>
      </c>
      <c r="D29" s="4">
        <v>27</v>
      </c>
      <c r="E29" s="4">
        <v>8</v>
      </c>
      <c r="F29" s="4">
        <v>10</v>
      </c>
      <c r="G29" s="4">
        <v>26</v>
      </c>
      <c r="H29" s="4">
        <v>9</v>
      </c>
      <c r="I29" s="4">
        <v>7</v>
      </c>
      <c r="J29" s="4">
        <v>4</v>
      </c>
      <c r="K29" s="4">
        <v>18</v>
      </c>
      <c r="L29" s="4">
        <v>8</v>
      </c>
      <c r="M29" s="4">
        <v>4</v>
      </c>
      <c r="N29" s="4">
        <v>2</v>
      </c>
      <c r="O29" s="4">
        <v>7</v>
      </c>
      <c r="P29" s="4">
        <v>0</v>
      </c>
      <c r="Q29" s="5">
        <v>1</v>
      </c>
    </row>
    <row r="30" spans="1:35" x14ac:dyDescent="0.2">
      <c r="A30" s="36" t="s">
        <v>159</v>
      </c>
      <c r="B30" s="3">
        <v>36</v>
      </c>
      <c r="C30" s="4">
        <v>5</v>
      </c>
      <c r="D30" s="4">
        <v>21</v>
      </c>
      <c r="E30" s="4">
        <v>5</v>
      </c>
      <c r="F30" s="4">
        <v>9</v>
      </c>
      <c r="G30" s="4">
        <v>27</v>
      </c>
      <c r="H30" s="4">
        <v>8</v>
      </c>
      <c r="I30" s="4">
        <v>8</v>
      </c>
      <c r="J30" s="4">
        <v>3</v>
      </c>
      <c r="K30" s="4">
        <v>22</v>
      </c>
      <c r="L30" s="4">
        <v>8</v>
      </c>
      <c r="M30" s="4">
        <v>5</v>
      </c>
      <c r="N30" s="4">
        <v>8</v>
      </c>
      <c r="O30" s="4">
        <v>11</v>
      </c>
      <c r="P30" s="4">
        <v>4</v>
      </c>
      <c r="Q30" s="5">
        <v>3</v>
      </c>
    </row>
    <row r="31" spans="1:35" x14ac:dyDescent="0.2">
      <c r="A31" s="36" t="s">
        <v>17</v>
      </c>
      <c r="B31" s="3">
        <v>26</v>
      </c>
      <c r="C31" s="4">
        <v>1</v>
      </c>
      <c r="D31" s="4">
        <v>19</v>
      </c>
      <c r="E31" s="4">
        <v>4</v>
      </c>
      <c r="F31" s="4">
        <v>5</v>
      </c>
      <c r="G31" s="4">
        <v>18</v>
      </c>
      <c r="H31" s="4">
        <v>6</v>
      </c>
      <c r="I31" s="4">
        <v>3</v>
      </c>
      <c r="J31" s="4">
        <v>2</v>
      </c>
      <c r="K31" s="4">
        <v>16</v>
      </c>
      <c r="L31" s="4">
        <v>5</v>
      </c>
      <c r="M31" s="4">
        <v>3</v>
      </c>
      <c r="N31" s="4">
        <v>4</v>
      </c>
      <c r="O31" s="4">
        <v>6</v>
      </c>
      <c r="P31" s="4">
        <v>1</v>
      </c>
      <c r="Q31" s="5">
        <v>1</v>
      </c>
    </row>
    <row r="32" spans="1:35" x14ac:dyDescent="0.2">
      <c r="A32" s="36" t="s">
        <v>72</v>
      </c>
      <c r="B32" s="3">
        <v>19</v>
      </c>
      <c r="C32" s="4">
        <v>1</v>
      </c>
      <c r="D32" s="4">
        <v>10</v>
      </c>
      <c r="E32" s="4">
        <v>2</v>
      </c>
      <c r="F32" s="4">
        <v>6</v>
      </c>
      <c r="G32" s="4">
        <v>13</v>
      </c>
      <c r="H32" s="4">
        <v>5</v>
      </c>
      <c r="I32" s="4">
        <v>1</v>
      </c>
      <c r="J32" s="4">
        <v>1</v>
      </c>
      <c r="K32" s="4">
        <v>12</v>
      </c>
      <c r="L32" s="4">
        <v>4</v>
      </c>
      <c r="M32" s="4">
        <v>4</v>
      </c>
      <c r="N32" s="4">
        <v>4</v>
      </c>
      <c r="O32" s="4">
        <v>7</v>
      </c>
      <c r="P32" s="4">
        <v>1</v>
      </c>
      <c r="Q32" s="5">
        <v>1</v>
      </c>
    </row>
    <row r="33" spans="1:35" x14ac:dyDescent="0.2">
      <c r="A33" s="36" t="s">
        <v>81</v>
      </c>
      <c r="B33" s="3">
        <v>20</v>
      </c>
      <c r="C33" s="4">
        <v>1</v>
      </c>
      <c r="D33" s="4">
        <v>8</v>
      </c>
      <c r="E33" s="4">
        <v>1</v>
      </c>
      <c r="F33" s="4">
        <v>7</v>
      </c>
      <c r="G33" s="4">
        <v>13</v>
      </c>
      <c r="H33" s="4">
        <v>4</v>
      </c>
      <c r="I33" s="4">
        <v>1</v>
      </c>
      <c r="J33" s="4">
        <v>0</v>
      </c>
      <c r="K33" s="4">
        <v>14</v>
      </c>
      <c r="L33" s="4">
        <v>5</v>
      </c>
      <c r="M33" s="4">
        <v>4</v>
      </c>
      <c r="N33" s="4">
        <v>8</v>
      </c>
      <c r="O33" s="4">
        <v>11</v>
      </c>
      <c r="P33" s="4">
        <v>2</v>
      </c>
      <c r="Q33" s="5">
        <v>4</v>
      </c>
    </row>
    <row r="34" spans="1:35" x14ac:dyDescent="0.2">
      <c r="A34" s="36" t="s">
        <v>94</v>
      </c>
      <c r="B34" s="3">
        <v>43</v>
      </c>
      <c r="C34" s="4">
        <v>3</v>
      </c>
      <c r="D34" s="4">
        <v>14</v>
      </c>
      <c r="E34" s="4">
        <v>3</v>
      </c>
      <c r="F34" s="4">
        <v>10</v>
      </c>
      <c r="G34" s="4">
        <v>32</v>
      </c>
      <c r="H34" s="4">
        <v>8</v>
      </c>
      <c r="I34" s="4">
        <v>3</v>
      </c>
      <c r="J34" s="4">
        <v>1</v>
      </c>
      <c r="K34" s="4">
        <v>28</v>
      </c>
      <c r="L34" s="4">
        <v>8</v>
      </c>
      <c r="M34" s="4">
        <v>6</v>
      </c>
      <c r="N34" s="4">
        <v>20</v>
      </c>
      <c r="O34" s="4">
        <v>24</v>
      </c>
      <c r="P34" s="4">
        <v>4</v>
      </c>
      <c r="Q34" s="5">
        <v>12</v>
      </c>
    </row>
    <row r="35" spans="1:35" x14ac:dyDescent="0.2">
      <c r="A35" s="36" t="s">
        <v>120</v>
      </c>
      <c r="B35" s="3">
        <v>17</v>
      </c>
      <c r="C35" s="4">
        <v>2</v>
      </c>
      <c r="D35" s="4">
        <v>2</v>
      </c>
      <c r="E35" s="4">
        <v>1</v>
      </c>
      <c r="F35" s="4">
        <v>3</v>
      </c>
      <c r="G35" s="4">
        <v>11</v>
      </c>
      <c r="H35" s="4">
        <v>1</v>
      </c>
      <c r="I35" s="4">
        <v>2</v>
      </c>
      <c r="J35" s="4">
        <v>1</v>
      </c>
      <c r="K35" s="4">
        <v>11</v>
      </c>
      <c r="L35" s="4">
        <v>4</v>
      </c>
      <c r="M35" s="4">
        <v>2</v>
      </c>
      <c r="N35" s="4">
        <v>13</v>
      </c>
      <c r="O35" s="4">
        <v>13</v>
      </c>
      <c r="P35" s="4">
        <v>5</v>
      </c>
      <c r="Q35" s="5">
        <v>10</v>
      </c>
    </row>
    <row r="36" spans="1:35" x14ac:dyDescent="0.2">
      <c r="A36" s="36" t="s">
        <v>130</v>
      </c>
      <c r="B36" s="3">
        <v>14</v>
      </c>
      <c r="C36" s="4">
        <v>4</v>
      </c>
      <c r="D36" s="4">
        <v>2</v>
      </c>
      <c r="E36" s="4">
        <v>1</v>
      </c>
      <c r="F36" s="4">
        <v>4</v>
      </c>
      <c r="G36" s="4">
        <v>9</v>
      </c>
      <c r="H36" s="4">
        <v>1</v>
      </c>
      <c r="I36" s="4">
        <v>2</v>
      </c>
      <c r="J36" s="4">
        <v>1</v>
      </c>
      <c r="K36" s="4">
        <v>8</v>
      </c>
      <c r="L36" s="4">
        <v>1</v>
      </c>
      <c r="M36" s="4">
        <v>1</v>
      </c>
      <c r="N36" s="4">
        <v>10</v>
      </c>
      <c r="O36" s="4">
        <v>11</v>
      </c>
      <c r="P36" s="4">
        <v>3</v>
      </c>
      <c r="Q36" s="5">
        <v>7</v>
      </c>
    </row>
    <row r="37" spans="1:35" x14ac:dyDescent="0.2">
      <c r="A37" s="36" t="s">
        <v>139</v>
      </c>
      <c r="B37" s="3">
        <v>13</v>
      </c>
      <c r="C37" s="4">
        <v>1</v>
      </c>
      <c r="D37" s="4">
        <v>0</v>
      </c>
      <c r="E37" s="4">
        <v>1</v>
      </c>
      <c r="F37" s="4">
        <v>1</v>
      </c>
      <c r="G37" s="4">
        <v>8</v>
      </c>
      <c r="H37" s="4">
        <v>1</v>
      </c>
      <c r="I37" s="4">
        <v>0</v>
      </c>
      <c r="J37" s="4">
        <v>1</v>
      </c>
      <c r="K37" s="4">
        <v>7</v>
      </c>
      <c r="L37" s="4">
        <v>2</v>
      </c>
      <c r="M37" s="4">
        <v>1</v>
      </c>
      <c r="N37" s="4">
        <v>10</v>
      </c>
      <c r="O37" s="4">
        <v>11</v>
      </c>
      <c r="P37" s="4">
        <v>3</v>
      </c>
      <c r="Q37" s="5">
        <v>8</v>
      </c>
    </row>
    <row r="38" spans="1:35" x14ac:dyDescent="0.2">
      <c r="A38" s="37" t="s">
        <v>353</v>
      </c>
      <c r="B38" s="6">
        <v>258</v>
      </c>
      <c r="C38" s="7">
        <v>26</v>
      </c>
      <c r="D38" s="7">
        <v>122</v>
      </c>
      <c r="E38" s="7">
        <v>33</v>
      </c>
      <c r="F38" s="7">
        <v>62</v>
      </c>
      <c r="G38" s="7">
        <v>176</v>
      </c>
      <c r="H38" s="7">
        <v>50</v>
      </c>
      <c r="I38" s="7">
        <v>34</v>
      </c>
      <c r="J38" s="7">
        <v>17</v>
      </c>
      <c r="K38" s="7">
        <v>150</v>
      </c>
      <c r="L38" s="7">
        <v>52</v>
      </c>
      <c r="M38" s="7">
        <v>33</v>
      </c>
      <c r="N38" s="7">
        <v>81</v>
      </c>
      <c r="O38" s="7">
        <v>106</v>
      </c>
      <c r="P38" s="7">
        <v>23</v>
      </c>
      <c r="Q38" s="8">
        <v>48</v>
      </c>
    </row>
    <row r="39" spans="1:35" x14ac:dyDescent="0.2">
      <c r="A39" s="38" t="s">
        <v>392</v>
      </c>
      <c r="B39" s="40">
        <v>257</v>
      </c>
      <c r="C39" s="41">
        <v>35</v>
      </c>
      <c r="D39" s="41">
        <v>16</v>
      </c>
      <c r="E39" s="41">
        <v>3</v>
      </c>
      <c r="F39" s="41">
        <v>44</v>
      </c>
      <c r="G39" s="41">
        <v>134</v>
      </c>
      <c r="H39" s="41">
        <v>8</v>
      </c>
      <c r="I39" s="41">
        <v>16</v>
      </c>
      <c r="J39" s="41">
        <v>6</v>
      </c>
      <c r="K39" s="41">
        <v>139</v>
      </c>
      <c r="L39" s="41">
        <v>19</v>
      </c>
      <c r="M39" s="41">
        <v>17</v>
      </c>
      <c r="N39" s="41">
        <v>199</v>
      </c>
      <c r="O39" s="41">
        <v>152</v>
      </c>
      <c r="P39" s="41">
        <v>26</v>
      </c>
      <c r="Q39" s="42">
        <v>96</v>
      </c>
      <c r="S39" s="38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</row>
    <row r="41" spans="1:35" ht="72.75" x14ac:dyDescent="0.2">
      <c r="C41" s="32" t="str">
        <f t="shared" ref="C41:Q41" si="24">C27</f>
        <v>Sum of Csa</v>
      </c>
      <c r="D41" s="33" t="str">
        <f t="shared" si="24"/>
        <v>Sum of Cfa</v>
      </c>
      <c r="E41" s="32" t="str">
        <f t="shared" si="24"/>
        <v>Sum of Cwa</v>
      </c>
      <c r="F41" s="32" t="str">
        <f t="shared" si="24"/>
        <v>Sum of Csb</v>
      </c>
      <c r="G41" s="32" t="str">
        <f t="shared" si="24"/>
        <v>Sum of Cfb</v>
      </c>
      <c r="H41" s="32" t="str">
        <f t="shared" si="24"/>
        <v>Sum of Cwb</v>
      </c>
      <c r="I41" s="32" t="str">
        <f t="shared" si="24"/>
        <v>Sum of Dfa</v>
      </c>
      <c r="J41" s="32" t="str">
        <f t="shared" si="24"/>
        <v>Sum of Dwa</v>
      </c>
      <c r="K41" s="32" t="str">
        <f t="shared" si="24"/>
        <v>Sum of Dfb</v>
      </c>
      <c r="L41" s="32" t="str">
        <f t="shared" si="24"/>
        <v>Sum of Dwb</v>
      </c>
      <c r="M41" s="32" t="str">
        <f t="shared" si="24"/>
        <v>Sum of Dwc</v>
      </c>
      <c r="N41" s="33" t="str">
        <f t="shared" si="24"/>
        <v>Sum of Cfc</v>
      </c>
      <c r="O41" s="33" t="str">
        <f t="shared" si="24"/>
        <v>Sum of Dfc</v>
      </c>
      <c r="P41" s="32" t="str">
        <f t="shared" si="24"/>
        <v>Sum of Dfd</v>
      </c>
      <c r="Q41" s="33" t="str">
        <f t="shared" si="24"/>
        <v>Sum of ET</v>
      </c>
    </row>
    <row r="42" spans="1:35" x14ac:dyDescent="0.2">
      <c r="A42" t="str">
        <f t="shared" ref="A42:A51" si="25">A28</f>
        <v>15Ma</v>
      </c>
      <c r="B42">
        <f t="shared" ref="B42:Q42" si="26">B28/$B28*MAX($B$28:$B$37)</f>
        <v>43</v>
      </c>
      <c r="C42" s="31">
        <f t="shared" si="26"/>
        <v>5.931034482758621</v>
      </c>
      <c r="D42" s="34">
        <f t="shared" si="26"/>
        <v>28.172413793103448</v>
      </c>
      <c r="E42" s="31">
        <f t="shared" si="26"/>
        <v>10.379310344827587</v>
      </c>
      <c r="F42" s="31">
        <f t="shared" si="26"/>
        <v>10.379310344827587</v>
      </c>
      <c r="G42" s="31">
        <f t="shared" si="26"/>
        <v>28.172413793103448</v>
      </c>
      <c r="H42" s="31">
        <f t="shared" si="26"/>
        <v>10.379310344827587</v>
      </c>
      <c r="I42" s="31">
        <f t="shared" si="26"/>
        <v>10.379310344827587</v>
      </c>
      <c r="J42" s="31">
        <f t="shared" si="26"/>
        <v>4.4482758620689653</v>
      </c>
      <c r="K42" s="31">
        <f t="shared" si="26"/>
        <v>20.758620689655174</v>
      </c>
      <c r="L42" s="31">
        <f t="shared" si="26"/>
        <v>10.379310344827587</v>
      </c>
      <c r="M42" s="31">
        <f t="shared" si="26"/>
        <v>4.4482758620689653</v>
      </c>
      <c r="N42" s="34">
        <f t="shared" si="26"/>
        <v>2.9655172413793105</v>
      </c>
      <c r="O42" s="34">
        <f t="shared" si="26"/>
        <v>7.4137931034482767</v>
      </c>
      <c r="P42" s="31">
        <f t="shared" si="26"/>
        <v>0</v>
      </c>
      <c r="Q42" s="34">
        <f t="shared" si="26"/>
        <v>1.4827586206896552</v>
      </c>
    </row>
    <row r="43" spans="1:35" x14ac:dyDescent="0.2">
      <c r="A43" t="str">
        <f t="shared" si="25"/>
        <v>12Ma</v>
      </c>
      <c r="B43">
        <f t="shared" ref="B43:Q43" si="27">B29/$B29*MAX($B$28:$B$37)</f>
        <v>43</v>
      </c>
      <c r="C43" s="31">
        <f t="shared" si="27"/>
        <v>4.1951219512195124</v>
      </c>
      <c r="D43" s="34">
        <f t="shared" si="27"/>
        <v>28.31707317073171</v>
      </c>
      <c r="E43" s="31">
        <f t="shared" si="27"/>
        <v>8.3902439024390247</v>
      </c>
      <c r="F43" s="31">
        <f t="shared" si="27"/>
        <v>10.487804878048781</v>
      </c>
      <c r="G43" s="31">
        <f t="shared" si="27"/>
        <v>27.26829268292683</v>
      </c>
      <c r="H43" s="31">
        <f t="shared" si="27"/>
        <v>9.4390243902439028</v>
      </c>
      <c r="I43" s="31">
        <f t="shared" si="27"/>
        <v>7.3414634146341466</v>
      </c>
      <c r="J43" s="31">
        <f t="shared" si="27"/>
        <v>4.1951219512195124</v>
      </c>
      <c r="K43" s="31">
        <f t="shared" si="27"/>
        <v>18.878048780487806</v>
      </c>
      <c r="L43" s="31">
        <f t="shared" si="27"/>
        <v>8.3902439024390247</v>
      </c>
      <c r="M43" s="31">
        <f t="shared" si="27"/>
        <v>4.1951219512195124</v>
      </c>
      <c r="N43" s="34">
        <f t="shared" si="27"/>
        <v>2.0975609756097562</v>
      </c>
      <c r="O43" s="34">
        <f t="shared" si="27"/>
        <v>7.3414634146341466</v>
      </c>
      <c r="P43" s="31">
        <f t="shared" si="27"/>
        <v>0</v>
      </c>
      <c r="Q43" s="34">
        <f t="shared" si="27"/>
        <v>1.0487804878048781</v>
      </c>
    </row>
    <row r="44" spans="1:35" x14ac:dyDescent="0.2">
      <c r="A44" t="str">
        <f t="shared" si="25"/>
        <v>10Ma</v>
      </c>
      <c r="B44">
        <f t="shared" ref="B44:Q44" si="28">B30/$B30*MAX($B$28:$B$37)</f>
        <v>43</v>
      </c>
      <c r="C44" s="31">
        <f t="shared" si="28"/>
        <v>5.9722222222222223</v>
      </c>
      <c r="D44" s="34">
        <f t="shared" si="28"/>
        <v>25.083333333333336</v>
      </c>
      <c r="E44" s="31">
        <f t="shared" si="28"/>
        <v>5.9722222222222223</v>
      </c>
      <c r="F44" s="31">
        <f t="shared" si="28"/>
        <v>10.75</v>
      </c>
      <c r="G44" s="34">
        <f t="shared" si="28"/>
        <v>32.25</v>
      </c>
      <c r="H44" s="31">
        <f t="shared" si="28"/>
        <v>9.5555555555555554</v>
      </c>
      <c r="I44" s="31">
        <f t="shared" si="28"/>
        <v>9.5555555555555554</v>
      </c>
      <c r="J44" s="31">
        <f t="shared" si="28"/>
        <v>3.583333333333333</v>
      </c>
      <c r="K44" s="34">
        <f t="shared" si="28"/>
        <v>26.277777777777779</v>
      </c>
      <c r="L44" s="31">
        <f t="shared" si="28"/>
        <v>9.5555555555555554</v>
      </c>
      <c r="M44" s="31">
        <f t="shared" si="28"/>
        <v>5.9722222222222223</v>
      </c>
      <c r="N44" s="34">
        <f t="shared" si="28"/>
        <v>9.5555555555555554</v>
      </c>
      <c r="O44" s="34">
        <f t="shared" si="28"/>
        <v>13.138888888888889</v>
      </c>
      <c r="P44" s="31">
        <f t="shared" si="28"/>
        <v>4.7777777777777777</v>
      </c>
      <c r="Q44" s="34">
        <f t="shared" si="28"/>
        <v>3.583333333333333</v>
      </c>
    </row>
    <row r="45" spans="1:35" x14ac:dyDescent="0.2">
      <c r="A45" t="str">
        <f t="shared" si="25"/>
        <v>8Ma</v>
      </c>
      <c r="B45">
        <f t="shared" ref="B45:Q45" si="29">B31/$B31*MAX($B$28:$B$37)</f>
        <v>43</v>
      </c>
      <c r="C45" s="31">
        <f t="shared" si="29"/>
        <v>1.653846153846154</v>
      </c>
      <c r="D45" s="34">
        <f t="shared" si="29"/>
        <v>31.42307692307692</v>
      </c>
      <c r="E45" s="31">
        <f t="shared" si="29"/>
        <v>6.6153846153846159</v>
      </c>
      <c r="F45" s="31">
        <f t="shared" si="29"/>
        <v>8.2692307692307701</v>
      </c>
      <c r="G45" s="34">
        <f t="shared" si="29"/>
        <v>29.76923076923077</v>
      </c>
      <c r="H45" s="31">
        <f t="shared" si="29"/>
        <v>9.9230769230769234</v>
      </c>
      <c r="I45" s="31">
        <f t="shared" si="29"/>
        <v>4.9615384615384617</v>
      </c>
      <c r="J45" s="31">
        <f t="shared" si="29"/>
        <v>3.3076923076923079</v>
      </c>
      <c r="K45" s="34">
        <f t="shared" si="29"/>
        <v>26.461538461538463</v>
      </c>
      <c r="L45" s="31">
        <f t="shared" si="29"/>
        <v>8.2692307692307701</v>
      </c>
      <c r="M45" s="31">
        <f t="shared" si="29"/>
        <v>4.9615384615384617</v>
      </c>
      <c r="N45" s="34">
        <f t="shared" si="29"/>
        <v>6.6153846153846159</v>
      </c>
      <c r="O45" s="34">
        <f t="shared" si="29"/>
        <v>9.9230769230769234</v>
      </c>
      <c r="P45" s="31">
        <f t="shared" si="29"/>
        <v>1.653846153846154</v>
      </c>
      <c r="Q45" s="34">
        <f t="shared" si="29"/>
        <v>1.653846153846154</v>
      </c>
    </row>
    <row r="46" spans="1:35" x14ac:dyDescent="0.2">
      <c r="A46" t="str">
        <f t="shared" si="25"/>
        <v>7to6Ma</v>
      </c>
      <c r="B46">
        <f t="shared" ref="B46:Q46" si="30">B32/$B32*MAX($B$28:$B$37)</f>
        <v>43</v>
      </c>
      <c r="C46" s="31">
        <f t="shared" si="30"/>
        <v>2.263157894736842</v>
      </c>
      <c r="D46" s="34">
        <f t="shared" si="30"/>
        <v>22.631578947368421</v>
      </c>
      <c r="E46" s="31">
        <f t="shared" si="30"/>
        <v>4.5263157894736841</v>
      </c>
      <c r="F46" s="31">
        <f t="shared" si="30"/>
        <v>13.578947368421051</v>
      </c>
      <c r="G46" s="34">
        <f t="shared" si="30"/>
        <v>29.421052631578949</v>
      </c>
      <c r="H46" s="31">
        <f t="shared" si="30"/>
        <v>11.315789473684211</v>
      </c>
      <c r="I46" s="31">
        <f t="shared" si="30"/>
        <v>2.263157894736842</v>
      </c>
      <c r="J46" s="31">
        <f t="shared" si="30"/>
        <v>2.263157894736842</v>
      </c>
      <c r="K46" s="34">
        <f t="shared" si="30"/>
        <v>27.157894736842103</v>
      </c>
      <c r="L46" s="31">
        <f t="shared" si="30"/>
        <v>9.0526315789473681</v>
      </c>
      <c r="M46" s="31">
        <f t="shared" si="30"/>
        <v>9.0526315789473681</v>
      </c>
      <c r="N46" s="34">
        <f t="shared" si="30"/>
        <v>9.0526315789473681</v>
      </c>
      <c r="O46" s="34">
        <f t="shared" si="30"/>
        <v>15.842105263157894</v>
      </c>
      <c r="P46" s="31">
        <f t="shared" si="30"/>
        <v>2.263157894736842</v>
      </c>
      <c r="Q46" s="34">
        <f t="shared" si="30"/>
        <v>2.263157894736842</v>
      </c>
    </row>
    <row r="47" spans="1:35" x14ac:dyDescent="0.2">
      <c r="A47" t="str">
        <f t="shared" si="25"/>
        <v>5.5Ma</v>
      </c>
      <c r="B47">
        <f t="shared" ref="B47:Q47" si="31">B33/$B33*MAX($B$28:$B$37)</f>
        <v>43</v>
      </c>
      <c r="C47" s="31">
        <f t="shared" si="31"/>
        <v>2.15</v>
      </c>
      <c r="D47" s="34">
        <f t="shared" si="31"/>
        <v>17.2</v>
      </c>
      <c r="E47" s="31">
        <f t="shared" si="31"/>
        <v>2.15</v>
      </c>
      <c r="F47" s="31">
        <f t="shared" si="31"/>
        <v>15.049999999999999</v>
      </c>
      <c r="G47" s="34">
        <f t="shared" si="31"/>
        <v>27.95</v>
      </c>
      <c r="H47" s="31">
        <f t="shared" si="31"/>
        <v>8.6</v>
      </c>
      <c r="I47" s="31">
        <f t="shared" si="31"/>
        <v>2.15</v>
      </c>
      <c r="J47" s="31">
        <f t="shared" si="31"/>
        <v>0</v>
      </c>
      <c r="K47" s="34">
        <f t="shared" si="31"/>
        <v>30.099999999999998</v>
      </c>
      <c r="L47" s="31">
        <f t="shared" si="31"/>
        <v>10.75</v>
      </c>
      <c r="M47" s="31">
        <f t="shared" si="31"/>
        <v>8.6</v>
      </c>
      <c r="N47" s="34">
        <f t="shared" si="31"/>
        <v>17.2</v>
      </c>
      <c r="O47" s="34">
        <f t="shared" si="31"/>
        <v>23.650000000000002</v>
      </c>
      <c r="P47" s="31">
        <f t="shared" si="31"/>
        <v>4.3</v>
      </c>
      <c r="Q47" s="34">
        <f t="shared" si="31"/>
        <v>8.6</v>
      </c>
    </row>
    <row r="48" spans="1:35" x14ac:dyDescent="0.2">
      <c r="A48" t="str">
        <f t="shared" si="25"/>
        <v>4Ma</v>
      </c>
      <c r="B48">
        <f t="shared" ref="B48:Q48" si="32">B34/$B34*MAX($B$28:$B$37)</f>
        <v>43</v>
      </c>
      <c r="C48" s="31">
        <f t="shared" si="32"/>
        <v>3</v>
      </c>
      <c r="D48" s="34">
        <f t="shared" si="32"/>
        <v>14.000000000000002</v>
      </c>
      <c r="E48" s="31">
        <f t="shared" si="32"/>
        <v>3</v>
      </c>
      <c r="F48" s="31">
        <f t="shared" si="32"/>
        <v>10</v>
      </c>
      <c r="G48" s="34">
        <f t="shared" si="32"/>
        <v>32</v>
      </c>
      <c r="H48" s="31">
        <f t="shared" si="32"/>
        <v>8</v>
      </c>
      <c r="I48" s="31">
        <f t="shared" si="32"/>
        <v>3</v>
      </c>
      <c r="J48" s="31">
        <f t="shared" si="32"/>
        <v>1</v>
      </c>
      <c r="K48" s="34">
        <f t="shared" si="32"/>
        <v>28.000000000000004</v>
      </c>
      <c r="L48" s="31">
        <f t="shared" si="32"/>
        <v>8</v>
      </c>
      <c r="M48" s="31">
        <f t="shared" si="32"/>
        <v>6</v>
      </c>
      <c r="N48" s="34">
        <f t="shared" si="32"/>
        <v>20</v>
      </c>
      <c r="O48" s="34">
        <f t="shared" si="32"/>
        <v>24</v>
      </c>
      <c r="P48" s="31">
        <f t="shared" si="32"/>
        <v>4</v>
      </c>
      <c r="Q48" s="34">
        <f t="shared" si="32"/>
        <v>12</v>
      </c>
    </row>
    <row r="49" spans="1:17" x14ac:dyDescent="0.2">
      <c r="A49" t="str">
        <f t="shared" si="25"/>
        <v>1.7Ma</v>
      </c>
      <c r="B49">
        <f t="shared" ref="B49:Q49" si="33">B35/$B35*MAX($B$28:$B$37)</f>
        <v>43</v>
      </c>
      <c r="C49" s="31">
        <f t="shared" si="33"/>
        <v>5.0588235294117645</v>
      </c>
      <c r="D49" s="34">
        <f t="shared" si="33"/>
        <v>5.0588235294117645</v>
      </c>
      <c r="E49" s="31">
        <f t="shared" si="33"/>
        <v>2.5294117647058822</v>
      </c>
      <c r="F49" s="31">
        <f t="shared" si="33"/>
        <v>7.5882352941176476</v>
      </c>
      <c r="G49" s="34">
        <f t="shared" si="33"/>
        <v>27.823529411764707</v>
      </c>
      <c r="H49" s="31">
        <f t="shared" si="33"/>
        <v>2.5294117647058822</v>
      </c>
      <c r="I49" s="31">
        <f t="shared" si="33"/>
        <v>5.0588235294117645</v>
      </c>
      <c r="J49" s="31">
        <f t="shared" si="33"/>
        <v>2.5294117647058822</v>
      </c>
      <c r="K49" s="34">
        <f t="shared" si="33"/>
        <v>27.823529411764707</v>
      </c>
      <c r="L49" s="31">
        <f t="shared" si="33"/>
        <v>10.117647058823529</v>
      </c>
      <c r="M49" s="31">
        <f t="shared" si="33"/>
        <v>5.0588235294117645</v>
      </c>
      <c r="N49" s="34">
        <f t="shared" si="33"/>
        <v>32.882352941176471</v>
      </c>
      <c r="O49" s="34">
        <f t="shared" si="33"/>
        <v>32.882352941176471</v>
      </c>
      <c r="P49" s="31">
        <f t="shared" si="33"/>
        <v>12.647058823529413</v>
      </c>
      <c r="Q49" s="34">
        <f t="shared" si="33"/>
        <v>25.294117647058826</v>
      </c>
    </row>
    <row r="50" spans="1:17" x14ac:dyDescent="0.2">
      <c r="A50" t="str">
        <f t="shared" si="25"/>
        <v>1.1Ma</v>
      </c>
      <c r="B50">
        <f t="shared" ref="B50:Q50" si="34">B36/$B36*MAX($B$28:$B$37)</f>
        <v>43</v>
      </c>
      <c r="C50" s="31">
        <f t="shared" si="34"/>
        <v>12.285714285714285</v>
      </c>
      <c r="D50" s="34">
        <f t="shared" si="34"/>
        <v>6.1428571428571423</v>
      </c>
      <c r="E50" s="31">
        <f t="shared" si="34"/>
        <v>3.0714285714285712</v>
      </c>
      <c r="F50" s="31">
        <f t="shared" si="34"/>
        <v>12.285714285714285</v>
      </c>
      <c r="G50" s="31">
        <f t="shared" si="34"/>
        <v>27.642857142857146</v>
      </c>
      <c r="H50" s="31">
        <f t="shared" si="34"/>
        <v>3.0714285714285712</v>
      </c>
      <c r="I50" s="31">
        <f t="shared" si="34"/>
        <v>6.1428571428571423</v>
      </c>
      <c r="J50" s="31">
        <f t="shared" si="34"/>
        <v>3.0714285714285712</v>
      </c>
      <c r="K50" s="31">
        <f t="shared" si="34"/>
        <v>24.571428571428569</v>
      </c>
      <c r="L50" s="31">
        <f t="shared" si="34"/>
        <v>3.0714285714285712</v>
      </c>
      <c r="M50" s="31">
        <f t="shared" si="34"/>
        <v>3.0714285714285712</v>
      </c>
      <c r="N50" s="34">
        <f t="shared" si="34"/>
        <v>30.714285714285715</v>
      </c>
      <c r="O50" s="34">
        <f t="shared" si="34"/>
        <v>33.785714285714285</v>
      </c>
      <c r="P50" s="31">
        <f t="shared" si="34"/>
        <v>9.2142857142857135</v>
      </c>
      <c r="Q50" s="34">
        <f t="shared" si="34"/>
        <v>21.5</v>
      </c>
    </row>
    <row r="51" spans="1:17" x14ac:dyDescent="0.2">
      <c r="A51" t="str">
        <f t="shared" si="25"/>
        <v>0.8Ma</v>
      </c>
      <c r="B51">
        <f t="shared" ref="B51:Q51" si="35">B37/$B37*MAX($B$28:$B$37)</f>
        <v>43</v>
      </c>
      <c r="C51" s="31">
        <f t="shared" si="35"/>
        <v>3.3076923076923079</v>
      </c>
      <c r="D51" s="34">
        <f t="shared" si="35"/>
        <v>0</v>
      </c>
      <c r="E51" s="31">
        <f t="shared" si="35"/>
        <v>3.3076923076923079</v>
      </c>
      <c r="F51" s="31">
        <f t="shared" si="35"/>
        <v>3.3076923076923079</v>
      </c>
      <c r="G51" s="31">
        <f t="shared" si="35"/>
        <v>26.461538461538463</v>
      </c>
      <c r="H51" s="31">
        <f t="shared" si="35"/>
        <v>3.3076923076923079</v>
      </c>
      <c r="I51" s="31">
        <f t="shared" si="35"/>
        <v>0</v>
      </c>
      <c r="J51" s="31">
        <f t="shared" si="35"/>
        <v>3.3076923076923079</v>
      </c>
      <c r="K51" s="31">
        <f t="shared" si="35"/>
        <v>23.153846153846153</v>
      </c>
      <c r="L51" s="31">
        <f t="shared" si="35"/>
        <v>6.6153846153846159</v>
      </c>
      <c r="M51" s="31">
        <f t="shared" si="35"/>
        <v>3.3076923076923079</v>
      </c>
      <c r="N51" s="34">
        <f t="shared" si="35"/>
        <v>33.07692307692308</v>
      </c>
      <c r="O51" s="34">
        <f t="shared" si="35"/>
        <v>36.384615384615387</v>
      </c>
      <c r="P51" s="31">
        <f t="shared" si="35"/>
        <v>9.9230769230769234</v>
      </c>
      <c r="Q51" s="34">
        <f t="shared" si="35"/>
        <v>26.461538461538463</v>
      </c>
    </row>
    <row r="52" spans="1:17" x14ac:dyDescent="0.2">
      <c r="A52" t="s">
        <v>391</v>
      </c>
      <c r="B52">
        <f t="shared" ref="B52:Q52" si="36">B39/$B39*MAX($B$28:$B$37)</f>
        <v>43</v>
      </c>
      <c r="C52" s="31">
        <f t="shared" si="36"/>
        <v>5.8560311284046689</v>
      </c>
      <c r="D52" s="34">
        <f t="shared" si="36"/>
        <v>2.6770428015564205</v>
      </c>
      <c r="E52" s="31">
        <f t="shared" si="36"/>
        <v>0.50194552529182879</v>
      </c>
      <c r="F52" s="31">
        <f t="shared" si="36"/>
        <v>7.3618677042801561</v>
      </c>
      <c r="G52" s="31">
        <f t="shared" si="36"/>
        <v>22.420233463035022</v>
      </c>
      <c r="H52" s="31">
        <f t="shared" si="36"/>
        <v>1.3385214007782102</v>
      </c>
      <c r="I52" s="31">
        <f t="shared" si="36"/>
        <v>2.6770428015564205</v>
      </c>
      <c r="J52" s="31">
        <f t="shared" si="36"/>
        <v>1.0038910505836576</v>
      </c>
      <c r="K52" s="31">
        <f t="shared" si="36"/>
        <v>23.2568093385214</v>
      </c>
      <c r="L52" s="31">
        <f t="shared" si="36"/>
        <v>3.1789883268482493</v>
      </c>
      <c r="M52" s="31">
        <f t="shared" si="36"/>
        <v>2.8443579766536966</v>
      </c>
      <c r="N52" s="34">
        <f t="shared" si="36"/>
        <v>33.295719844357976</v>
      </c>
      <c r="O52" s="34">
        <f t="shared" si="36"/>
        <v>25.431906614785994</v>
      </c>
      <c r="P52" s="31">
        <f t="shared" si="36"/>
        <v>4.3501945525291825</v>
      </c>
      <c r="Q52" s="34">
        <f t="shared" si="36"/>
        <v>16.062256809338521</v>
      </c>
    </row>
    <row r="54" spans="1:17" x14ac:dyDescent="0.2">
      <c r="A54" t="s">
        <v>402</v>
      </c>
    </row>
    <row r="55" spans="1:17" x14ac:dyDescent="0.2">
      <c r="A55" t="s">
        <v>403</v>
      </c>
    </row>
    <row r="56" spans="1:17" x14ac:dyDescent="0.2">
      <c r="A56" s="45" t="s">
        <v>409</v>
      </c>
    </row>
  </sheetData>
  <conditionalFormatting sqref="C15:Q1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5:AI1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1:Q51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6:Q2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6:AI2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2:Q5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150" orientation="landscape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opLeftCell="A16" workbookViewId="0">
      <selection activeCell="P27" sqref="P27"/>
    </sheetView>
  </sheetViews>
  <sheetFormatPr defaultRowHeight="15" x14ac:dyDescent="0.2"/>
  <cols>
    <col min="1" max="1" width="7" customWidth="1"/>
    <col min="2" max="2" width="4.44140625" customWidth="1"/>
    <col min="3" max="6" width="3.21875" customWidth="1"/>
    <col min="7" max="7" width="4.21875" customWidth="1"/>
    <col min="8" max="8" width="4.33203125" customWidth="1"/>
    <col min="9" max="14" width="6.6640625" customWidth="1"/>
  </cols>
  <sheetData>
    <row r="1" spans="1:14" x14ac:dyDescent="0.2">
      <c r="A1" s="15" t="s">
        <v>399</v>
      </c>
      <c r="B1" s="15" t="s">
        <v>398</v>
      </c>
    </row>
    <row r="2" spans="1:14" ht="94.5" x14ac:dyDescent="0.2">
      <c r="A2" s="43" t="s">
        <v>354</v>
      </c>
      <c r="B2" s="30" t="s">
        <v>393</v>
      </c>
      <c r="C2" s="30" t="s">
        <v>394</v>
      </c>
      <c r="D2" s="30" t="s">
        <v>396</v>
      </c>
      <c r="E2" s="30" t="s">
        <v>395</v>
      </c>
      <c r="F2" s="30" t="s">
        <v>400</v>
      </c>
      <c r="G2" s="30" t="s">
        <v>353</v>
      </c>
      <c r="J2" s="30" t="str">
        <f>B2</f>
        <v>Arctic-alpine</v>
      </c>
      <c r="K2" s="30" t="str">
        <f>C2</f>
        <v>Boreal</v>
      </c>
      <c r="L2" s="30" t="str">
        <f>D2</f>
        <v>Nemoral</v>
      </c>
      <c r="M2" s="30" t="str">
        <f>E2</f>
        <v>Meridio-nemoral</v>
      </c>
      <c r="N2" s="30" t="str">
        <f>F2</f>
        <v>Generalists</v>
      </c>
    </row>
    <row r="3" spans="1:14" x14ac:dyDescent="0.2">
      <c r="A3" s="12" t="s">
        <v>144</v>
      </c>
      <c r="B3" s="2">
        <v>0</v>
      </c>
      <c r="C3" s="2">
        <v>5</v>
      </c>
      <c r="D3" s="2">
        <v>13</v>
      </c>
      <c r="E3" s="2">
        <v>7</v>
      </c>
      <c r="F3" s="2">
        <v>4</v>
      </c>
      <c r="G3" s="2">
        <v>29</v>
      </c>
      <c r="I3" s="44" t="str">
        <f t="shared" ref="I3:I12" si="0">A3</f>
        <v>15Ma</v>
      </c>
      <c r="J3" s="44">
        <f t="shared" ref="J3:J12" si="1">B3/$G3</f>
        <v>0</v>
      </c>
      <c r="K3" s="44">
        <f t="shared" ref="K3:K12" si="2">C3/$G3</f>
        <v>0.17241379310344829</v>
      </c>
      <c r="L3" s="44">
        <f t="shared" ref="L3:L12" si="3">D3/$G3</f>
        <v>0.44827586206896552</v>
      </c>
      <c r="M3" s="44">
        <f t="shared" ref="M3:M12" si="4">E3/$G3</f>
        <v>0.2413793103448276</v>
      </c>
      <c r="N3" s="44">
        <f t="shared" ref="N3:N12" si="5">F3/$G3</f>
        <v>0.13793103448275862</v>
      </c>
    </row>
    <row r="4" spans="1:14" x14ac:dyDescent="0.2">
      <c r="A4" s="12" t="s">
        <v>156</v>
      </c>
      <c r="B4" s="2">
        <v>0</v>
      </c>
      <c r="C4" s="2">
        <v>7</v>
      </c>
      <c r="D4" s="2">
        <v>17</v>
      </c>
      <c r="E4" s="2">
        <v>12</v>
      </c>
      <c r="F4" s="2">
        <v>5</v>
      </c>
      <c r="G4" s="2">
        <v>41</v>
      </c>
      <c r="I4" s="44" t="str">
        <f t="shared" si="0"/>
        <v>12Ma</v>
      </c>
      <c r="J4" s="44">
        <f t="shared" si="1"/>
        <v>0</v>
      </c>
      <c r="K4" s="44">
        <f t="shared" si="2"/>
        <v>0.17073170731707318</v>
      </c>
      <c r="L4" s="44">
        <f t="shared" si="3"/>
        <v>0.41463414634146339</v>
      </c>
      <c r="M4" s="44">
        <f t="shared" si="4"/>
        <v>0.29268292682926828</v>
      </c>
      <c r="N4" s="44">
        <f t="shared" si="5"/>
        <v>0.12195121951219512</v>
      </c>
    </row>
    <row r="5" spans="1:14" x14ac:dyDescent="0.2">
      <c r="A5" s="12" t="s">
        <v>159</v>
      </c>
      <c r="B5" s="2">
        <v>0</v>
      </c>
      <c r="C5" s="2">
        <v>10</v>
      </c>
      <c r="D5" s="2">
        <v>16</v>
      </c>
      <c r="E5" s="2">
        <v>5</v>
      </c>
      <c r="F5" s="2">
        <v>5</v>
      </c>
      <c r="G5" s="2">
        <v>36</v>
      </c>
      <c r="I5" s="44" t="str">
        <f t="shared" si="0"/>
        <v>10Ma</v>
      </c>
      <c r="J5" s="44">
        <f t="shared" si="1"/>
        <v>0</v>
      </c>
      <c r="K5" s="44">
        <f t="shared" si="2"/>
        <v>0.27777777777777779</v>
      </c>
      <c r="L5" s="44">
        <f t="shared" si="3"/>
        <v>0.44444444444444442</v>
      </c>
      <c r="M5" s="44">
        <f t="shared" si="4"/>
        <v>0.1388888888888889</v>
      </c>
      <c r="N5" s="44">
        <f t="shared" si="5"/>
        <v>0.1388888888888889</v>
      </c>
    </row>
    <row r="6" spans="1:14" x14ac:dyDescent="0.2">
      <c r="A6" s="12" t="s">
        <v>17</v>
      </c>
      <c r="B6" s="2">
        <v>0</v>
      </c>
      <c r="C6" s="2">
        <v>5</v>
      </c>
      <c r="D6" s="2">
        <v>12</v>
      </c>
      <c r="E6" s="2">
        <v>4</v>
      </c>
      <c r="F6" s="2">
        <v>4</v>
      </c>
      <c r="G6" s="2">
        <v>25</v>
      </c>
      <c r="I6" s="44" t="str">
        <f t="shared" si="0"/>
        <v>8Ma</v>
      </c>
      <c r="J6" s="44">
        <f t="shared" si="1"/>
        <v>0</v>
      </c>
      <c r="K6" s="44">
        <f t="shared" si="2"/>
        <v>0.2</v>
      </c>
      <c r="L6" s="44">
        <f t="shared" si="3"/>
        <v>0.48</v>
      </c>
      <c r="M6" s="44">
        <f t="shared" si="4"/>
        <v>0.16</v>
      </c>
      <c r="N6" s="44">
        <f t="shared" si="5"/>
        <v>0.16</v>
      </c>
    </row>
    <row r="7" spans="1:14" x14ac:dyDescent="0.2">
      <c r="A7" s="12" t="s">
        <v>72</v>
      </c>
      <c r="B7" s="2">
        <v>0</v>
      </c>
      <c r="C7" s="2">
        <v>5</v>
      </c>
      <c r="D7" s="2">
        <v>9</v>
      </c>
      <c r="E7" s="2">
        <v>3</v>
      </c>
      <c r="F7" s="2">
        <v>2</v>
      </c>
      <c r="G7" s="2">
        <v>19</v>
      </c>
      <c r="I7" s="44" t="str">
        <f t="shared" si="0"/>
        <v>7to6Ma</v>
      </c>
      <c r="J7" s="44">
        <f t="shared" si="1"/>
        <v>0</v>
      </c>
      <c r="K7" s="44">
        <f t="shared" si="2"/>
        <v>0.26315789473684209</v>
      </c>
      <c r="L7" s="44">
        <f t="shared" si="3"/>
        <v>0.47368421052631576</v>
      </c>
      <c r="M7" s="44">
        <f t="shared" si="4"/>
        <v>0.15789473684210525</v>
      </c>
      <c r="N7" s="44">
        <f t="shared" si="5"/>
        <v>0.10526315789473684</v>
      </c>
    </row>
    <row r="8" spans="1:14" x14ac:dyDescent="0.2">
      <c r="A8" s="12" t="s">
        <v>81</v>
      </c>
      <c r="B8" s="2">
        <v>1</v>
      </c>
      <c r="C8" s="2">
        <v>7</v>
      </c>
      <c r="D8" s="2">
        <v>4</v>
      </c>
      <c r="E8" s="2">
        <v>4</v>
      </c>
      <c r="F8" s="2">
        <v>4</v>
      </c>
      <c r="G8" s="2">
        <v>20</v>
      </c>
      <c r="I8" s="44" t="str">
        <f t="shared" si="0"/>
        <v>5.5Ma</v>
      </c>
      <c r="J8" s="44">
        <f t="shared" si="1"/>
        <v>0.05</v>
      </c>
      <c r="K8" s="44">
        <f t="shared" si="2"/>
        <v>0.35</v>
      </c>
      <c r="L8" s="44">
        <f t="shared" si="3"/>
        <v>0.2</v>
      </c>
      <c r="M8" s="44">
        <f t="shared" si="4"/>
        <v>0.2</v>
      </c>
      <c r="N8" s="44">
        <f t="shared" si="5"/>
        <v>0.2</v>
      </c>
    </row>
    <row r="9" spans="1:14" x14ac:dyDescent="0.2">
      <c r="A9" s="12" t="s">
        <v>94</v>
      </c>
      <c r="B9" s="2">
        <v>5</v>
      </c>
      <c r="C9" s="2">
        <v>13</v>
      </c>
      <c r="D9" s="2">
        <v>13</v>
      </c>
      <c r="E9" s="2">
        <v>3</v>
      </c>
      <c r="F9" s="2">
        <v>9</v>
      </c>
      <c r="G9" s="2">
        <v>43</v>
      </c>
      <c r="I9" s="44" t="str">
        <f t="shared" si="0"/>
        <v>4Ma</v>
      </c>
      <c r="J9" s="44">
        <f t="shared" si="1"/>
        <v>0.11627906976744186</v>
      </c>
      <c r="K9" s="44">
        <f t="shared" si="2"/>
        <v>0.30232558139534882</v>
      </c>
      <c r="L9" s="44">
        <f t="shared" si="3"/>
        <v>0.30232558139534882</v>
      </c>
      <c r="M9" s="44">
        <f t="shared" si="4"/>
        <v>6.9767441860465115E-2</v>
      </c>
      <c r="N9" s="44">
        <f t="shared" si="5"/>
        <v>0.20930232558139536</v>
      </c>
    </row>
    <row r="10" spans="1:14" x14ac:dyDescent="0.2">
      <c r="A10" s="12" t="s">
        <v>120</v>
      </c>
      <c r="B10" s="2">
        <v>5</v>
      </c>
      <c r="C10" s="2">
        <v>6</v>
      </c>
      <c r="D10" s="2">
        <v>1</v>
      </c>
      <c r="E10" s="2">
        <v>0</v>
      </c>
      <c r="F10" s="2">
        <v>5</v>
      </c>
      <c r="G10" s="2">
        <v>17</v>
      </c>
      <c r="I10" s="44" t="str">
        <f t="shared" si="0"/>
        <v>1.7Ma</v>
      </c>
      <c r="J10" s="44">
        <f t="shared" si="1"/>
        <v>0.29411764705882354</v>
      </c>
      <c r="K10" s="44">
        <f t="shared" si="2"/>
        <v>0.35294117647058826</v>
      </c>
      <c r="L10" s="44">
        <f t="shared" si="3"/>
        <v>5.8823529411764705E-2</v>
      </c>
      <c r="M10" s="44">
        <f t="shared" si="4"/>
        <v>0</v>
      </c>
      <c r="N10" s="44">
        <f t="shared" si="5"/>
        <v>0.29411764705882354</v>
      </c>
    </row>
    <row r="11" spans="1:14" x14ac:dyDescent="0.2">
      <c r="A11" s="12" t="s">
        <v>130</v>
      </c>
      <c r="B11" s="2">
        <v>4</v>
      </c>
      <c r="C11" s="2">
        <v>3</v>
      </c>
      <c r="D11" s="2">
        <v>3</v>
      </c>
      <c r="E11" s="2">
        <v>0</v>
      </c>
      <c r="F11" s="2">
        <v>4</v>
      </c>
      <c r="G11" s="2">
        <v>14</v>
      </c>
      <c r="I11" s="44" t="str">
        <f t="shared" si="0"/>
        <v>1.1Ma</v>
      </c>
      <c r="J11" s="44">
        <f t="shared" si="1"/>
        <v>0.2857142857142857</v>
      </c>
      <c r="K11" s="44">
        <f t="shared" si="2"/>
        <v>0.21428571428571427</v>
      </c>
      <c r="L11" s="44">
        <f t="shared" si="3"/>
        <v>0.21428571428571427</v>
      </c>
      <c r="M11" s="44">
        <f t="shared" si="4"/>
        <v>0</v>
      </c>
      <c r="N11" s="44">
        <f t="shared" si="5"/>
        <v>0.2857142857142857</v>
      </c>
    </row>
    <row r="12" spans="1:14" x14ac:dyDescent="0.2">
      <c r="A12" s="12" t="s">
        <v>139</v>
      </c>
      <c r="B12" s="2">
        <v>5</v>
      </c>
      <c r="C12" s="2">
        <v>4</v>
      </c>
      <c r="D12" s="2">
        <v>1</v>
      </c>
      <c r="E12" s="2">
        <v>0</v>
      </c>
      <c r="F12" s="2">
        <v>3</v>
      </c>
      <c r="G12" s="2">
        <v>13</v>
      </c>
      <c r="I12" s="44" t="str">
        <f t="shared" si="0"/>
        <v>0.8Ma</v>
      </c>
      <c r="J12" s="44">
        <f t="shared" si="1"/>
        <v>0.38461538461538464</v>
      </c>
      <c r="K12" s="44">
        <f t="shared" si="2"/>
        <v>0.30769230769230771</v>
      </c>
      <c r="L12" s="44">
        <f t="shared" si="3"/>
        <v>7.6923076923076927E-2</v>
      </c>
      <c r="M12" s="44">
        <f t="shared" si="4"/>
        <v>0</v>
      </c>
      <c r="N12" s="44">
        <f t="shared" si="5"/>
        <v>0.23076923076923078</v>
      </c>
    </row>
    <row r="13" spans="1:14" x14ac:dyDescent="0.2">
      <c r="A13" s="12" t="s">
        <v>353</v>
      </c>
      <c r="B13" s="2">
        <v>20</v>
      </c>
      <c r="C13" s="2">
        <v>65</v>
      </c>
      <c r="D13" s="2">
        <v>89</v>
      </c>
      <c r="E13" s="2">
        <v>38</v>
      </c>
      <c r="F13" s="2">
        <v>45</v>
      </c>
      <c r="G13" s="2">
        <v>257</v>
      </c>
      <c r="I13" s="44" t="str">
        <f>A14</f>
        <v>Today</v>
      </c>
      <c r="J13" s="44">
        <f>B14/$G14</f>
        <v>0.33463035019455251</v>
      </c>
      <c r="K13" s="44">
        <f>C14/$G14</f>
        <v>0.38132295719844356</v>
      </c>
      <c r="L13" s="44">
        <f>D14/$G14</f>
        <v>0.19844357976653695</v>
      </c>
      <c r="M13" s="44">
        <f>E14/$G14</f>
        <v>0</v>
      </c>
      <c r="N13" s="44">
        <f>F14/$G14</f>
        <v>8.5603112840466927E-2</v>
      </c>
    </row>
    <row r="14" spans="1:14" x14ac:dyDescent="0.2">
      <c r="A14" s="12" t="s">
        <v>392</v>
      </c>
      <c r="B14" s="2">
        <v>86</v>
      </c>
      <c r="C14" s="2">
        <v>98</v>
      </c>
      <c r="D14" s="2">
        <v>51</v>
      </c>
      <c r="E14" s="2">
        <v>0</v>
      </c>
      <c r="F14" s="2">
        <v>22</v>
      </c>
      <c r="G14">
        <f>SUM(B14:F14)</f>
        <v>257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topLeftCell="A4" workbookViewId="0">
      <selection activeCell="N24" sqref="N24"/>
    </sheetView>
  </sheetViews>
  <sheetFormatPr defaultRowHeight="15" x14ac:dyDescent="0.2"/>
  <cols>
    <col min="2" max="2" width="4.44140625" bestFit="1" customWidth="1"/>
    <col min="3" max="3" width="3.33203125" bestFit="1" customWidth="1"/>
    <col min="4" max="4" width="4.44140625" bestFit="1" customWidth="1"/>
    <col min="5" max="6" width="3.33203125" bestFit="1" customWidth="1"/>
    <col min="7" max="7" width="4.44140625" bestFit="1" customWidth="1"/>
    <col min="8" max="10" width="3.33203125" bestFit="1" customWidth="1"/>
    <col min="11" max="11" width="4.44140625" bestFit="1" customWidth="1"/>
    <col min="12" max="13" width="3.33203125" bestFit="1" customWidth="1"/>
    <col min="14" max="14" width="4.33203125" bestFit="1" customWidth="1"/>
    <col min="15" max="15" width="4.44140625" bestFit="1" customWidth="1"/>
    <col min="16" max="16" width="3.33203125" bestFit="1" customWidth="1"/>
    <col min="17" max="17" width="4.33203125" bestFit="1" customWidth="1"/>
    <col min="20" max="20" width="4" bestFit="1" customWidth="1"/>
    <col min="21" max="21" width="3.109375" bestFit="1" customWidth="1"/>
    <col min="22" max="22" width="3.21875" bestFit="1" customWidth="1"/>
    <col min="23" max="24" width="3.109375" bestFit="1" customWidth="1"/>
    <col min="25" max="25" width="3.21875" bestFit="1" customWidth="1"/>
    <col min="26" max="28" width="3.109375" bestFit="1" customWidth="1"/>
    <col min="29" max="29" width="3.21875" bestFit="1" customWidth="1"/>
    <col min="30" max="31" width="3.109375" bestFit="1" customWidth="1"/>
    <col min="32" max="33" width="3.21875" bestFit="1" customWidth="1"/>
    <col min="34" max="34" width="3.109375" bestFit="1" customWidth="1"/>
    <col min="35" max="35" width="3.21875" bestFit="1" customWidth="1"/>
  </cols>
  <sheetData>
    <row r="1" spans="1:35" ht="81.75" x14ac:dyDescent="0.2">
      <c r="A1" s="35" t="s">
        <v>354</v>
      </c>
      <c r="B1" s="9" t="s">
        <v>411</v>
      </c>
      <c r="C1" s="13" t="s">
        <v>367</v>
      </c>
      <c r="D1" s="13" t="s">
        <v>356</v>
      </c>
      <c r="E1" s="13" t="s">
        <v>363</v>
      </c>
      <c r="F1" s="13" t="s">
        <v>368</v>
      </c>
      <c r="G1" s="13" t="s">
        <v>357</v>
      </c>
      <c r="H1" s="13" t="s">
        <v>355</v>
      </c>
      <c r="I1" s="13" t="s">
        <v>359</v>
      </c>
      <c r="J1" s="13" t="s">
        <v>364</v>
      </c>
      <c r="K1" s="13" t="s">
        <v>360</v>
      </c>
      <c r="L1" s="13" t="s">
        <v>365</v>
      </c>
      <c r="M1" s="13" t="s">
        <v>366</v>
      </c>
      <c r="N1" s="13" t="s">
        <v>358</v>
      </c>
      <c r="O1" s="13" t="s">
        <v>361</v>
      </c>
      <c r="P1" s="13" t="s">
        <v>362</v>
      </c>
      <c r="Q1" s="14" t="s">
        <v>369</v>
      </c>
    </row>
    <row r="2" spans="1:35" x14ac:dyDescent="0.2">
      <c r="A2" s="36" t="s">
        <v>412</v>
      </c>
      <c r="B2" s="3">
        <v>29</v>
      </c>
      <c r="C2" s="4">
        <v>4</v>
      </c>
      <c r="D2" s="4">
        <v>19</v>
      </c>
      <c r="E2" s="4">
        <v>7</v>
      </c>
      <c r="F2" s="4">
        <v>7</v>
      </c>
      <c r="G2" s="4">
        <v>19</v>
      </c>
      <c r="H2" s="4">
        <v>7</v>
      </c>
      <c r="I2" s="4">
        <v>7</v>
      </c>
      <c r="J2" s="4">
        <v>3</v>
      </c>
      <c r="K2" s="4">
        <v>14</v>
      </c>
      <c r="L2" s="4">
        <v>7</v>
      </c>
      <c r="M2" s="4">
        <v>3</v>
      </c>
      <c r="N2" s="4">
        <v>2</v>
      </c>
      <c r="O2" s="4">
        <v>5</v>
      </c>
      <c r="P2" s="4">
        <v>0</v>
      </c>
      <c r="Q2" s="5">
        <v>1</v>
      </c>
    </row>
    <row r="3" spans="1:35" x14ac:dyDescent="0.2">
      <c r="A3" s="36" t="s">
        <v>413</v>
      </c>
      <c r="B3" s="3">
        <v>41</v>
      </c>
      <c r="C3" s="4">
        <v>4</v>
      </c>
      <c r="D3" s="4">
        <v>27</v>
      </c>
      <c r="E3" s="4">
        <v>8</v>
      </c>
      <c r="F3" s="4">
        <v>10</v>
      </c>
      <c r="G3" s="4">
        <v>26</v>
      </c>
      <c r="H3" s="4">
        <v>9</v>
      </c>
      <c r="I3" s="4">
        <v>7</v>
      </c>
      <c r="J3" s="4">
        <v>4</v>
      </c>
      <c r="K3" s="4">
        <v>18</v>
      </c>
      <c r="L3" s="4">
        <v>8</v>
      </c>
      <c r="M3" s="4">
        <v>4</v>
      </c>
      <c r="N3" s="4">
        <v>2</v>
      </c>
      <c r="O3" s="4">
        <v>7</v>
      </c>
      <c r="P3" s="4">
        <v>0</v>
      </c>
      <c r="Q3" s="5">
        <v>1</v>
      </c>
    </row>
    <row r="4" spans="1:35" x14ac:dyDescent="0.2">
      <c r="A4" s="36" t="s">
        <v>414</v>
      </c>
      <c r="B4" s="3">
        <v>36</v>
      </c>
      <c r="C4" s="4">
        <v>5</v>
      </c>
      <c r="D4" s="4">
        <v>21</v>
      </c>
      <c r="E4" s="4">
        <v>5</v>
      </c>
      <c r="F4" s="4">
        <v>9</v>
      </c>
      <c r="G4" s="4">
        <v>27</v>
      </c>
      <c r="H4" s="4">
        <v>8</v>
      </c>
      <c r="I4" s="4">
        <v>8</v>
      </c>
      <c r="J4" s="4">
        <v>3</v>
      </c>
      <c r="K4" s="4">
        <v>22</v>
      </c>
      <c r="L4" s="4">
        <v>8</v>
      </c>
      <c r="M4" s="4">
        <v>5</v>
      </c>
      <c r="N4" s="4">
        <v>8</v>
      </c>
      <c r="O4" s="4">
        <v>11</v>
      </c>
      <c r="P4" s="4">
        <v>4</v>
      </c>
      <c r="Q4" s="5">
        <v>3</v>
      </c>
    </row>
    <row r="5" spans="1:35" x14ac:dyDescent="0.2">
      <c r="A5" s="36" t="s">
        <v>415</v>
      </c>
      <c r="B5" s="3">
        <v>26</v>
      </c>
      <c r="C5" s="4">
        <v>1</v>
      </c>
      <c r="D5" s="4">
        <v>19</v>
      </c>
      <c r="E5" s="4">
        <v>4</v>
      </c>
      <c r="F5" s="4">
        <v>5</v>
      </c>
      <c r="G5" s="4">
        <v>18</v>
      </c>
      <c r="H5" s="4">
        <v>6</v>
      </c>
      <c r="I5" s="4">
        <v>3</v>
      </c>
      <c r="J5" s="4">
        <v>2</v>
      </c>
      <c r="K5" s="4">
        <v>16</v>
      </c>
      <c r="L5" s="4">
        <v>5</v>
      </c>
      <c r="M5" s="4">
        <v>3</v>
      </c>
      <c r="N5" s="4">
        <v>4</v>
      </c>
      <c r="O5" s="4">
        <v>6</v>
      </c>
      <c r="P5" s="4">
        <v>1</v>
      </c>
      <c r="Q5" s="5">
        <v>1</v>
      </c>
    </row>
    <row r="6" spans="1:35" x14ac:dyDescent="0.2">
      <c r="A6" s="36" t="s">
        <v>416</v>
      </c>
      <c r="B6" s="3">
        <v>19</v>
      </c>
      <c r="C6" s="4">
        <v>1</v>
      </c>
      <c r="D6" s="4">
        <v>10</v>
      </c>
      <c r="E6" s="4">
        <v>2</v>
      </c>
      <c r="F6" s="4">
        <v>6</v>
      </c>
      <c r="G6" s="4">
        <v>13</v>
      </c>
      <c r="H6" s="4">
        <v>5</v>
      </c>
      <c r="I6" s="4">
        <v>1</v>
      </c>
      <c r="J6" s="4">
        <v>1</v>
      </c>
      <c r="K6" s="4">
        <v>12</v>
      </c>
      <c r="L6" s="4">
        <v>4</v>
      </c>
      <c r="M6" s="4">
        <v>4</v>
      </c>
      <c r="N6" s="4">
        <v>4</v>
      </c>
      <c r="O6" s="4">
        <v>7</v>
      </c>
      <c r="P6" s="4">
        <v>1</v>
      </c>
      <c r="Q6" s="5">
        <v>1</v>
      </c>
    </row>
    <row r="7" spans="1:35" x14ac:dyDescent="0.2">
      <c r="A7" s="36" t="s">
        <v>417</v>
      </c>
      <c r="B7" s="3">
        <v>20</v>
      </c>
      <c r="C7" s="4">
        <v>1</v>
      </c>
      <c r="D7" s="4">
        <v>8</v>
      </c>
      <c r="E7" s="4">
        <v>1</v>
      </c>
      <c r="F7" s="4">
        <v>7</v>
      </c>
      <c r="G7" s="4">
        <v>13</v>
      </c>
      <c r="H7" s="4">
        <v>4</v>
      </c>
      <c r="I7" s="4">
        <v>1</v>
      </c>
      <c r="J7" s="4">
        <v>0</v>
      </c>
      <c r="K7" s="4">
        <v>14</v>
      </c>
      <c r="L7" s="4">
        <v>5</v>
      </c>
      <c r="M7" s="4">
        <v>4</v>
      </c>
      <c r="N7" s="4">
        <v>8</v>
      </c>
      <c r="O7" s="4">
        <v>11</v>
      </c>
      <c r="P7" s="4">
        <v>2</v>
      </c>
      <c r="Q7" s="5">
        <v>4</v>
      </c>
    </row>
    <row r="8" spans="1:35" x14ac:dyDescent="0.2">
      <c r="A8" s="36" t="s">
        <v>418</v>
      </c>
      <c r="B8" s="3">
        <v>43</v>
      </c>
      <c r="C8" s="4">
        <v>3</v>
      </c>
      <c r="D8" s="4">
        <v>14</v>
      </c>
      <c r="E8" s="4">
        <v>3</v>
      </c>
      <c r="F8" s="4">
        <v>10</v>
      </c>
      <c r="G8" s="4">
        <v>32</v>
      </c>
      <c r="H8" s="4">
        <v>8</v>
      </c>
      <c r="I8" s="4">
        <v>3</v>
      </c>
      <c r="J8" s="4">
        <v>1</v>
      </c>
      <c r="K8" s="4">
        <v>28</v>
      </c>
      <c r="L8" s="4">
        <v>8</v>
      </c>
      <c r="M8" s="4">
        <v>6</v>
      </c>
      <c r="N8" s="4">
        <v>20</v>
      </c>
      <c r="O8" s="4">
        <v>24</v>
      </c>
      <c r="P8" s="4">
        <v>4</v>
      </c>
      <c r="Q8" s="5">
        <v>12</v>
      </c>
    </row>
    <row r="9" spans="1:35" x14ac:dyDescent="0.2">
      <c r="A9" s="36" t="s">
        <v>419</v>
      </c>
      <c r="B9" s="3">
        <v>17</v>
      </c>
      <c r="C9" s="4">
        <v>2</v>
      </c>
      <c r="D9" s="4">
        <v>2</v>
      </c>
      <c r="E9" s="4">
        <v>1</v>
      </c>
      <c r="F9" s="4">
        <v>3</v>
      </c>
      <c r="G9" s="4">
        <v>11</v>
      </c>
      <c r="H9" s="4">
        <v>1</v>
      </c>
      <c r="I9" s="4">
        <v>2</v>
      </c>
      <c r="J9" s="4">
        <v>1</v>
      </c>
      <c r="K9" s="4">
        <v>11</v>
      </c>
      <c r="L9" s="4">
        <v>4</v>
      </c>
      <c r="M9" s="4">
        <v>2</v>
      </c>
      <c r="N9" s="4">
        <v>13</v>
      </c>
      <c r="O9" s="4">
        <v>13</v>
      </c>
      <c r="P9" s="4">
        <v>5</v>
      </c>
      <c r="Q9" s="5">
        <v>10</v>
      </c>
    </row>
    <row r="10" spans="1:35" x14ac:dyDescent="0.2">
      <c r="A10" s="36" t="s">
        <v>420</v>
      </c>
      <c r="B10" s="3">
        <v>14</v>
      </c>
      <c r="C10" s="4">
        <v>4</v>
      </c>
      <c r="D10" s="4">
        <v>2</v>
      </c>
      <c r="E10" s="4">
        <v>1</v>
      </c>
      <c r="F10" s="4">
        <v>4</v>
      </c>
      <c r="G10" s="4">
        <v>9</v>
      </c>
      <c r="H10" s="4">
        <v>1</v>
      </c>
      <c r="I10" s="4">
        <v>2</v>
      </c>
      <c r="J10" s="4">
        <v>1</v>
      </c>
      <c r="K10" s="4">
        <v>8</v>
      </c>
      <c r="L10" s="4">
        <v>1</v>
      </c>
      <c r="M10" s="4">
        <v>1</v>
      </c>
      <c r="N10" s="4">
        <v>10</v>
      </c>
      <c r="O10" s="4">
        <v>11</v>
      </c>
      <c r="P10" s="4">
        <v>3</v>
      </c>
      <c r="Q10" s="5">
        <v>7</v>
      </c>
    </row>
    <row r="11" spans="1:35" x14ac:dyDescent="0.2">
      <c r="A11" s="36" t="s">
        <v>421</v>
      </c>
      <c r="B11" s="3">
        <v>13</v>
      </c>
      <c r="C11" s="4">
        <v>1</v>
      </c>
      <c r="D11" s="4">
        <v>0</v>
      </c>
      <c r="E11" s="4">
        <v>1</v>
      </c>
      <c r="F11" s="4">
        <v>1</v>
      </c>
      <c r="G11" s="4">
        <v>8</v>
      </c>
      <c r="H11" s="4">
        <v>1</v>
      </c>
      <c r="I11" s="4">
        <v>0</v>
      </c>
      <c r="J11" s="4">
        <v>1</v>
      </c>
      <c r="K11" s="4">
        <v>7</v>
      </c>
      <c r="L11" s="4">
        <v>2</v>
      </c>
      <c r="M11" s="4">
        <v>1</v>
      </c>
      <c r="N11" s="4">
        <v>10</v>
      </c>
      <c r="O11" s="4">
        <v>11</v>
      </c>
      <c r="P11" s="4">
        <v>3</v>
      </c>
      <c r="Q11" s="5">
        <v>8</v>
      </c>
    </row>
    <row r="12" spans="1:35" x14ac:dyDescent="0.2">
      <c r="A12" s="37" t="s">
        <v>353</v>
      </c>
      <c r="B12" s="6">
        <v>258</v>
      </c>
      <c r="C12" s="7">
        <v>26</v>
      </c>
      <c r="D12" s="7">
        <v>122</v>
      </c>
      <c r="E12" s="7">
        <v>33</v>
      </c>
      <c r="F12" s="7">
        <v>62</v>
      </c>
      <c r="G12" s="7">
        <v>176</v>
      </c>
      <c r="H12" s="7">
        <v>50</v>
      </c>
      <c r="I12" s="7">
        <v>34</v>
      </c>
      <c r="J12" s="7">
        <v>17</v>
      </c>
      <c r="K12" s="7">
        <v>150</v>
      </c>
      <c r="L12" s="7">
        <v>52</v>
      </c>
      <c r="M12" s="7">
        <v>33</v>
      </c>
      <c r="N12" s="7">
        <v>81</v>
      </c>
      <c r="O12" s="7">
        <v>106</v>
      </c>
      <c r="P12" s="7">
        <v>23</v>
      </c>
      <c r="Q12" s="8">
        <v>48</v>
      </c>
    </row>
    <row r="13" spans="1:35" x14ac:dyDescent="0.2">
      <c r="A13" s="38" t="s">
        <v>392</v>
      </c>
      <c r="B13" s="40">
        <v>257</v>
      </c>
      <c r="C13" s="41">
        <v>35</v>
      </c>
      <c r="D13" s="41">
        <v>16</v>
      </c>
      <c r="E13" s="41">
        <v>3</v>
      </c>
      <c r="F13" s="41">
        <v>44</v>
      </c>
      <c r="G13" s="41">
        <v>134</v>
      </c>
      <c r="H13" s="41">
        <v>8</v>
      </c>
      <c r="I13" s="41">
        <v>16</v>
      </c>
      <c r="J13" s="41">
        <v>6</v>
      </c>
      <c r="K13" s="41">
        <v>139</v>
      </c>
      <c r="L13" s="41">
        <v>19</v>
      </c>
      <c r="M13" s="41">
        <v>17</v>
      </c>
      <c r="N13" s="41">
        <v>199</v>
      </c>
      <c r="O13" s="41">
        <v>152</v>
      </c>
      <c r="P13" s="41">
        <v>26</v>
      </c>
      <c r="Q13" s="42">
        <v>96</v>
      </c>
      <c r="S13" s="38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</row>
    <row r="15" spans="1:35" ht="72.75" x14ac:dyDescent="0.25">
      <c r="A15" s="46"/>
      <c r="B15" s="47" t="str">
        <f>C1</f>
        <v>Sum of Csa</v>
      </c>
      <c r="C15" s="48" t="str">
        <f>D1</f>
        <v>Sum of Cfa</v>
      </c>
      <c r="D15" s="47" t="str">
        <f>E1</f>
        <v>Sum of Cwa</v>
      </c>
      <c r="E15" s="47" t="str">
        <f>F1</f>
        <v>Sum of Csb</v>
      </c>
      <c r="F15" s="47" t="str">
        <f>G1</f>
        <v>Sum of Cfb</v>
      </c>
      <c r="G15" s="47" t="str">
        <f>H1</f>
        <v>Sum of Cwb</v>
      </c>
      <c r="H15" s="47" t="str">
        <f>I1</f>
        <v>Sum of Dfa</v>
      </c>
      <c r="I15" s="47" t="str">
        <f>J1</f>
        <v>Sum of Dwa</v>
      </c>
      <c r="J15" s="47" t="str">
        <f>K1</f>
        <v>Sum of Dfb</v>
      </c>
      <c r="K15" s="47" t="str">
        <f>L1</f>
        <v>Sum of Dwb</v>
      </c>
      <c r="L15" s="47" t="str">
        <f>M1</f>
        <v>Sum of Dwc</v>
      </c>
      <c r="M15" s="48" t="str">
        <f>N1</f>
        <v>Sum of Cfc</v>
      </c>
      <c r="N15" s="48" t="str">
        <f>O1</f>
        <v>Sum of Dfc</v>
      </c>
      <c r="O15" s="47" t="str">
        <f>P1</f>
        <v>Sum of Dfd</v>
      </c>
      <c r="P15" s="48" t="str">
        <f>Q1</f>
        <v>Sum of ET</v>
      </c>
      <c r="T15" s="33" t="s">
        <v>356</v>
      </c>
      <c r="U15" s="32" t="s">
        <v>359</v>
      </c>
      <c r="V15" s="32" t="s">
        <v>360</v>
      </c>
      <c r="W15" s="33" t="s">
        <v>358</v>
      </c>
      <c r="X15" s="33" t="s">
        <v>361</v>
      </c>
      <c r="Y15" s="32" t="s">
        <v>362</v>
      </c>
      <c r="Z15" s="33" t="s">
        <v>369</v>
      </c>
    </row>
    <row r="16" spans="1:35" ht="15.75" x14ac:dyDescent="0.25">
      <c r="A16" s="46" t="str">
        <f>A2</f>
        <v>15 Ma</v>
      </c>
      <c r="B16" s="49">
        <f>C2/$B2*MAX($B$2:$B$11)</f>
        <v>5.931034482758621</v>
      </c>
      <c r="C16" s="50">
        <f>D2/$B2*MAX($B$2:$B$11)</f>
        <v>28.172413793103448</v>
      </c>
      <c r="D16" s="49">
        <f>E2/$B2*MAX($B$2:$B$11)</f>
        <v>10.379310344827587</v>
      </c>
      <c r="E16" s="49">
        <f>F2/$B2*MAX($B$2:$B$11)</f>
        <v>10.379310344827587</v>
      </c>
      <c r="F16" s="49">
        <f>G2/$B2*MAX($B$2:$B$11)</f>
        <v>28.172413793103448</v>
      </c>
      <c r="G16" s="49">
        <f>H2/$B2*MAX($B$2:$B$11)</f>
        <v>10.379310344827587</v>
      </c>
      <c r="H16" s="49">
        <f>I2/$B2*MAX($B$2:$B$11)</f>
        <v>10.379310344827587</v>
      </c>
      <c r="I16" s="49">
        <f>J2/$B2*MAX($B$2:$B$11)</f>
        <v>4.4482758620689653</v>
      </c>
      <c r="J16" s="49">
        <f>K2/$B2*MAX($B$2:$B$11)</f>
        <v>20.758620689655174</v>
      </c>
      <c r="K16" s="49">
        <f>L2/$B2*MAX($B$2:$B$11)</f>
        <v>10.379310344827587</v>
      </c>
      <c r="L16" s="49">
        <f>M2/$B2*MAX($B$2:$B$11)</f>
        <v>4.4482758620689653</v>
      </c>
      <c r="M16" s="50">
        <f>N2/$B2*MAX($B$2:$B$11)</f>
        <v>2.9655172413793105</v>
      </c>
      <c r="N16" s="50">
        <f>O2/$B2*MAX($B$2:$B$11)</f>
        <v>7.4137931034482767</v>
      </c>
      <c r="O16" s="49">
        <f>P2/$B2*MAX($B$2:$B$11)</f>
        <v>0</v>
      </c>
      <c r="P16" s="50">
        <f>Q2/$B2*MAX($B$2:$B$11)</f>
        <v>1.4827586206896552</v>
      </c>
      <c r="Q16" s="54">
        <f>B2/$B2*MAX($B$2:$B$11)</f>
        <v>43</v>
      </c>
      <c r="S16" t="s">
        <v>144</v>
      </c>
      <c r="T16" s="34">
        <v>28.172413793103448</v>
      </c>
      <c r="U16" s="31">
        <v>10.379310344827587</v>
      </c>
      <c r="V16" s="31">
        <v>20.758620689655174</v>
      </c>
      <c r="W16" s="34">
        <v>2.9655172413793105</v>
      </c>
      <c r="X16" s="34">
        <v>7.4137931034482767</v>
      </c>
      <c r="Y16" s="31">
        <v>0</v>
      </c>
      <c r="Z16" s="34">
        <v>1.4827586206896552</v>
      </c>
    </row>
    <row r="17" spans="1:26" ht="15.75" x14ac:dyDescent="0.25">
      <c r="A17" s="46" t="str">
        <f t="shared" ref="A16:A25" si="0">A3</f>
        <v>12 Ma</v>
      </c>
      <c r="B17" s="49">
        <f>C3/$B3*MAX($B$2:$B$11)</f>
        <v>4.1951219512195124</v>
      </c>
      <c r="C17" s="50">
        <f>D3/$B3*MAX($B$2:$B$11)</f>
        <v>28.31707317073171</v>
      </c>
      <c r="D17" s="49">
        <f>E3/$B3*MAX($B$2:$B$11)</f>
        <v>8.3902439024390247</v>
      </c>
      <c r="E17" s="49">
        <f>F3/$B3*MAX($B$2:$B$11)</f>
        <v>10.487804878048781</v>
      </c>
      <c r="F17" s="49">
        <f>G3/$B3*MAX($B$2:$B$11)</f>
        <v>27.26829268292683</v>
      </c>
      <c r="G17" s="49">
        <f>H3/$B3*MAX($B$2:$B$11)</f>
        <v>9.4390243902439028</v>
      </c>
      <c r="H17" s="49">
        <f>I3/$B3*MAX($B$2:$B$11)</f>
        <v>7.3414634146341466</v>
      </c>
      <c r="I17" s="49">
        <f>J3/$B3*MAX($B$2:$B$11)</f>
        <v>4.1951219512195124</v>
      </c>
      <c r="J17" s="49">
        <f>K3/$B3*MAX($B$2:$B$11)</f>
        <v>18.878048780487806</v>
      </c>
      <c r="K17" s="49">
        <f>L3/$B3*MAX($B$2:$B$11)</f>
        <v>8.3902439024390247</v>
      </c>
      <c r="L17" s="49">
        <f>M3/$B3*MAX($B$2:$B$11)</f>
        <v>4.1951219512195124</v>
      </c>
      <c r="M17" s="50">
        <f>N3/$B3*MAX($B$2:$B$11)</f>
        <v>2.0975609756097562</v>
      </c>
      <c r="N17" s="50">
        <f>O3/$B3*MAX($B$2:$B$11)</f>
        <v>7.3414634146341466</v>
      </c>
      <c r="O17" s="49">
        <f>P3/$B3*MAX($B$2:$B$11)</f>
        <v>0</v>
      </c>
      <c r="P17" s="50">
        <f>Q3/$B3*MAX($B$2:$B$11)</f>
        <v>1.0487804878048781</v>
      </c>
      <c r="Q17" s="54">
        <f>B3/$B3*MAX($B$2:$B$11)</f>
        <v>43</v>
      </c>
      <c r="S17" t="s">
        <v>156</v>
      </c>
      <c r="T17" s="34">
        <v>28.31707317073171</v>
      </c>
      <c r="U17" s="31">
        <v>7.3414634146341466</v>
      </c>
      <c r="V17" s="31">
        <v>18.878048780487806</v>
      </c>
      <c r="W17" s="34">
        <v>2.0975609756097562</v>
      </c>
      <c r="X17" s="34">
        <v>7.3414634146341466</v>
      </c>
      <c r="Y17" s="31">
        <v>0</v>
      </c>
      <c r="Z17" s="34">
        <v>1.0487804878048781</v>
      </c>
    </row>
    <row r="18" spans="1:26" ht="15.75" x14ac:dyDescent="0.25">
      <c r="A18" s="46" t="str">
        <f t="shared" si="0"/>
        <v>10 Ma</v>
      </c>
      <c r="B18" s="49">
        <f>C4/$B4*MAX($B$2:$B$11)</f>
        <v>5.9722222222222223</v>
      </c>
      <c r="C18" s="50">
        <f>D4/$B4*MAX($B$2:$B$11)</f>
        <v>25.083333333333336</v>
      </c>
      <c r="D18" s="49">
        <f>E4/$B4*MAX($B$2:$B$11)</f>
        <v>5.9722222222222223</v>
      </c>
      <c r="E18" s="49">
        <f>F4/$B4*MAX($B$2:$B$11)</f>
        <v>10.75</v>
      </c>
      <c r="F18" s="50">
        <f>G4/$B4*MAX($B$2:$B$11)</f>
        <v>32.25</v>
      </c>
      <c r="G18" s="49">
        <f>H4/$B4*MAX($B$2:$B$11)</f>
        <v>9.5555555555555554</v>
      </c>
      <c r="H18" s="49">
        <f>I4/$B4*MAX($B$2:$B$11)</f>
        <v>9.5555555555555554</v>
      </c>
      <c r="I18" s="49">
        <f>J4/$B4*MAX($B$2:$B$11)</f>
        <v>3.583333333333333</v>
      </c>
      <c r="J18" s="50">
        <f>K4/$B4*MAX($B$2:$B$11)</f>
        <v>26.277777777777779</v>
      </c>
      <c r="K18" s="49">
        <f>L4/$B4*MAX($B$2:$B$11)</f>
        <v>9.5555555555555554</v>
      </c>
      <c r="L18" s="49">
        <f>M4/$B4*MAX($B$2:$B$11)</f>
        <v>5.9722222222222223</v>
      </c>
      <c r="M18" s="50">
        <f>N4/$B4*MAX($B$2:$B$11)</f>
        <v>9.5555555555555554</v>
      </c>
      <c r="N18" s="50">
        <f>O4/$B4*MAX($B$2:$B$11)</f>
        <v>13.138888888888889</v>
      </c>
      <c r="O18" s="49">
        <f>P4/$B4*MAX($B$2:$B$11)</f>
        <v>4.7777777777777777</v>
      </c>
      <c r="P18" s="50">
        <f>Q4/$B4*MAX($B$2:$B$11)</f>
        <v>3.583333333333333</v>
      </c>
      <c r="Q18" s="54">
        <f>B4/$B4*MAX($B$2:$B$11)</f>
        <v>43</v>
      </c>
      <c r="S18" t="s">
        <v>159</v>
      </c>
      <c r="T18" s="34">
        <v>25.083333333333336</v>
      </c>
      <c r="U18" s="31">
        <v>9.5555555555555554</v>
      </c>
      <c r="V18" s="34">
        <v>26.277777777777779</v>
      </c>
      <c r="W18" s="34">
        <v>9.5555555555555554</v>
      </c>
      <c r="X18" s="34">
        <v>13.138888888888889</v>
      </c>
      <c r="Y18" s="31">
        <v>4.7777777777777777</v>
      </c>
      <c r="Z18" s="34">
        <v>3.583333333333333</v>
      </c>
    </row>
    <row r="19" spans="1:26" ht="15.75" x14ac:dyDescent="0.25">
      <c r="A19" s="46" t="str">
        <f t="shared" si="0"/>
        <v>9-8 Ma</v>
      </c>
      <c r="B19" s="49">
        <f>C5/$B5*MAX($B$2:$B$11)</f>
        <v>1.653846153846154</v>
      </c>
      <c r="C19" s="50">
        <f>D5/$B5*MAX($B$2:$B$11)</f>
        <v>31.42307692307692</v>
      </c>
      <c r="D19" s="49">
        <f>E5/$B5*MAX($B$2:$B$11)</f>
        <v>6.6153846153846159</v>
      </c>
      <c r="E19" s="49">
        <f>F5/$B5*MAX($B$2:$B$11)</f>
        <v>8.2692307692307701</v>
      </c>
      <c r="F19" s="50">
        <f>G5/$B5*MAX($B$2:$B$11)</f>
        <v>29.76923076923077</v>
      </c>
      <c r="G19" s="49">
        <f>H5/$B5*MAX($B$2:$B$11)</f>
        <v>9.9230769230769234</v>
      </c>
      <c r="H19" s="49">
        <f>I5/$B5*MAX($B$2:$B$11)</f>
        <v>4.9615384615384617</v>
      </c>
      <c r="I19" s="49">
        <f>J5/$B5*MAX($B$2:$B$11)</f>
        <v>3.3076923076923079</v>
      </c>
      <c r="J19" s="50">
        <f>K5/$B5*MAX($B$2:$B$11)</f>
        <v>26.461538461538463</v>
      </c>
      <c r="K19" s="49">
        <f>L5/$B5*MAX($B$2:$B$11)</f>
        <v>8.2692307692307701</v>
      </c>
      <c r="L19" s="49">
        <f>M5/$B5*MAX($B$2:$B$11)</f>
        <v>4.9615384615384617</v>
      </c>
      <c r="M19" s="50">
        <f>N5/$B5*MAX($B$2:$B$11)</f>
        <v>6.6153846153846159</v>
      </c>
      <c r="N19" s="50">
        <f>O5/$B5*MAX($B$2:$B$11)</f>
        <v>9.9230769230769234</v>
      </c>
      <c r="O19" s="49">
        <f>P5/$B5*MAX($B$2:$B$11)</f>
        <v>1.653846153846154</v>
      </c>
      <c r="P19" s="50">
        <f>Q5/$B5*MAX($B$2:$B$11)</f>
        <v>1.653846153846154</v>
      </c>
      <c r="Q19" s="54">
        <f>B5/$B5*MAX($B$2:$B$11)</f>
        <v>43</v>
      </c>
      <c r="S19" t="s">
        <v>17</v>
      </c>
      <c r="T19" s="34">
        <v>31.42307692307692</v>
      </c>
      <c r="U19" s="31">
        <v>4.9615384615384617</v>
      </c>
      <c r="V19" s="34">
        <v>26.461538461538463</v>
      </c>
      <c r="W19" s="34">
        <v>6.6153846153846159</v>
      </c>
      <c r="X19" s="34">
        <v>9.9230769230769234</v>
      </c>
      <c r="Y19" s="31">
        <v>1.653846153846154</v>
      </c>
      <c r="Z19" s="34">
        <v>1.653846153846154</v>
      </c>
    </row>
    <row r="20" spans="1:26" ht="15.75" x14ac:dyDescent="0.25">
      <c r="A20" s="46" t="str">
        <f t="shared" si="0"/>
        <v>7-6 Ma</v>
      </c>
      <c r="B20" s="49">
        <f>C6/$B6*MAX($B$2:$B$11)</f>
        <v>2.263157894736842</v>
      </c>
      <c r="C20" s="50">
        <f>D6/$B6*MAX($B$2:$B$11)</f>
        <v>22.631578947368421</v>
      </c>
      <c r="D20" s="49">
        <f>E6/$B6*MAX($B$2:$B$11)</f>
        <v>4.5263157894736841</v>
      </c>
      <c r="E20" s="49">
        <f>F6/$B6*MAX($B$2:$B$11)</f>
        <v>13.578947368421051</v>
      </c>
      <c r="F20" s="50">
        <f>G6/$B6*MAX($B$2:$B$11)</f>
        <v>29.421052631578949</v>
      </c>
      <c r="G20" s="49">
        <f>H6/$B6*MAX($B$2:$B$11)</f>
        <v>11.315789473684211</v>
      </c>
      <c r="H20" s="49">
        <f>I6/$B6*MAX($B$2:$B$11)</f>
        <v>2.263157894736842</v>
      </c>
      <c r="I20" s="49">
        <f>J6/$B6*MAX($B$2:$B$11)</f>
        <v>2.263157894736842</v>
      </c>
      <c r="J20" s="50">
        <f>K6/$B6*MAX($B$2:$B$11)</f>
        <v>27.157894736842103</v>
      </c>
      <c r="K20" s="49">
        <f>L6/$B6*MAX($B$2:$B$11)</f>
        <v>9.0526315789473681</v>
      </c>
      <c r="L20" s="49">
        <f>M6/$B6*MAX($B$2:$B$11)</f>
        <v>9.0526315789473681</v>
      </c>
      <c r="M20" s="50">
        <f>N6/$B6*MAX($B$2:$B$11)</f>
        <v>9.0526315789473681</v>
      </c>
      <c r="N20" s="50">
        <f>O6/$B6*MAX($B$2:$B$11)</f>
        <v>15.842105263157894</v>
      </c>
      <c r="O20" s="49">
        <f>P6/$B6*MAX($B$2:$B$11)</f>
        <v>2.263157894736842</v>
      </c>
      <c r="P20" s="50">
        <f>Q6/$B6*MAX($B$2:$B$11)</f>
        <v>2.263157894736842</v>
      </c>
      <c r="Q20" s="54">
        <f>B6/$B6*MAX($B$2:$B$11)</f>
        <v>43</v>
      </c>
      <c r="S20" t="s">
        <v>72</v>
      </c>
      <c r="T20" s="34">
        <v>22.631578947368421</v>
      </c>
      <c r="U20" s="31">
        <v>2.263157894736842</v>
      </c>
      <c r="V20" s="34">
        <v>27.157894736842103</v>
      </c>
      <c r="W20" s="34">
        <v>9.0526315789473681</v>
      </c>
      <c r="X20" s="34">
        <v>15.842105263157894</v>
      </c>
      <c r="Y20" s="31">
        <v>2.263157894736842</v>
      </c>
      <c r="Z20" s="34">
        <v>2.263157894736842</v>
      </c>
    </row>
    <row r="21" spans="1:26" ht="15.75" x14ac:dyDescent="0.25">
      <c r="A21" s="46" t="str">
        <f t="shared" si="0"/>
        <v>5.5 Ma</v>
      </c>
      <c r="B21" s="49">
        <f>C7/$B7*MAX($B$2:$B$11)</f>
        <v>2.15</v>
      </c>
      <c r="C21" s="50">
        <f>D7/$B7*MAX($B$2:$B$11)</f>
        <v>17.2</v>
      </c>
      <c r="D21" s="49">
        <f>E7/$B7*MAX($B$2:$B$11)</f>
        <v>2.15</v>
      </c>
      <c r="E21" s="49">
        <f>F7/$B7*MAX($B$2:$B$11)</f>
        <v>15.049999999999999</v>
      </c>
      <c r="F21" s="50">
        <f>G7/$B7*MAX($B$2:$B$11)</f>
        <v>27.95</v>
      </c>
      <c r="G21" s="49">
        <f>H7/$B7*MAX($B$2:$B$11)</f>
        <v>8.6</v>
      </c>
      <c r="H21" s="49">
        <f>I7/$B7*MAX($B$2:$B$11)</f>
        <v>2.15</v>
      </c>
      <c r="I21" s="49">
        <f>J7/$B7*MAX($B$2:$B$11)</f>
        <v>0</v>
      </c>
      <c r="J21" s="50">
        <f>K7/$B7*MAX($B$2:$B$11)</f>
        <v>30.099999999999998</v>
      </c>
      <c r="K21" s="49">
        <f>L7/$B7*MAX($B$2:$B$11)</f>
        <v>10.75</v>
      </c>
      <c r="L21" s="49">
        <f>M7/$B7*MAX($B$2:$B$11)</f>
        <v>8.6</v>
      </c>
      <c r="M21" s="50">
        <f>N7/$B7*MAX($B$2:$B$11)</f>
        <v>17.2</v>
      </c>
      <c r="N21" s="50">
        <f>O7/$B7*MAX($B$2:$B$11)</f>
        <v>23.650000000000002</v>
      </c>
      <c r="O21" s="49">
        <f>P7/$B7*MAX($B$2:$B$11)</f>
        <v>4.3</v>
      </c>
      <c r="P21" s="50">
        <f>Q7/$B7*MAX($B$2:$B$11)</f>
        <v>8.6</v>
      </c>
      <c r="Q21" s="54">
        <f>B7/$B7*MAX($B$2:$B$11)</f>
        <v>43</v>
      </c>
      <c r="S21" t="s">
        <v>81</v>
      </c>
      <c r="T21" s="34">
        <v>17.2</v>
      </c>
      <c r="U21" s="31">
        <v>2.15</v>
      </c>
      <c r="V21" s="34">
        <v>30.099999999999998</v>
      </c>
      <c r="W21" s="34">
        <v>17.2</v>
      </c>
      <c r="X21" s="34">
        <v>23.650000000000002</v>
      </c>
      <c r="Y21" s="31">
        <v>4.3</v>
      </c>
      <c r="Z21" s="34">
        <v>8.6</v>
      </c>
    </row>
    <row r="22" spans="1:26" ht="15.75" x14ac:dyDescent="0.25">
      <c r="A22" s="46" t="str">
        <f t="shared" si="0"/>
        <v>4.4-3.8 Ma</v>
      </c>
      <c r="B22" s="49">
        <f>C8/$B8*MAX($B$2:$B$11)</f>
        <v>3</v>
      </c>
      <c r="C22" s="50">
        <f>D8/$B8*MAX($B$2:$B$11)</f>
        <v>14.000000000000002</v>
      </c>
      <c r="D22" s="49">
        <f>E8/$B8*MAX($B$2:$B$11)</f>
        <v>3</v>
      </c>
      <c r="E22" s="49">
        <f>F8/$B8*MAX($B$2:$B$11)</f>
        <v>10</v>
      </c>
      <c r="F22" s="50">
        <f>G8/$B8*MAX($B$2:$B$11)</f>
        <v>32</v>
      </c>
      <c r="G22" s="49">
        <f>H8/$B8*MAX($B$2:$B$11)</f>
        <v>8</v>
      </c>
      <c r="H22" s="49">
        <f>I8/$B8*MAX($B$2:$B$11)</f>
        <v>3</v>
      </c>
      <c r="I22" s="49">
        <f>J8/$B8*MAX($B$2:$B$11)</f>
        <v>1</v>
      </c>
      <c r="J22" s="50">
        <f>K8/$B8*MAX($B$2:$B$11)</f>
        <v>28.000000000000004</v>
      </c>
      <c r="K22" s="49">
        <f>L8/$B8*MAX($B$2:$B$11)</f>
        <v>8</v>
      </c>
      <c r="L22" s="49">
        <f>M8/$B8*MAX($B$2:$B$11)</f>
        <v>6</v>
      </c>
      <c r="M22" s="50">
        <f>N8/$B8*MAX($B$2:$B$11)</f>
        <v>20</v>
      </c>
      <c r="N22" s="50">
        <f>O8/$B8*MAX($B$2:$B$11)</f>
        <v>24</v>
      </c>
      <c r="O22" s="49">
        <f>P8/$B8*MAX($B$2:$B$11)</f>
        <v>4</v>
      </c>
      <c r="P22" s="50">
        <f>Q8/$B8*MAX($B$2:$B$11)</f>
        <v>12</v>
      </c>
      <c r="Q22" s="54">
        <f>B8/$B8*MAX($B$2:$B$11)</f>
        <v>43</v>
      </c>
      <c r="S22" t="s">
        <v>94</v>
      </c>
      <c r="T22" s="34">
        <v>14.000000000000002</v>
      </c>
      <c r="U22" s="31">
        <v>3</v>
      </c>
      <c r="V22" s="34">
        <v>28.000000000000004</v>
      </c>
      <c r="W22" s="34">
        <v>20</v>
      </c>
      <c r="X22" s="34">
        <v>24</v>
      </c>
      <c r="Y22" s="31">
        <v>4</v>
      </c>
      <c r="Z22" s="34">
        <v>12</v>
      </c>
    </row>
    <row r="23" spans="1:26" ht="15.75" x14ac:dyDescent="0.25">
      <c r="A23" s="46" t="str">
        <f t="shared" si="0"/>
        <v>1.7 Ma</v>
      </c>
      <c r="B23" s="49">
        <f>C9/$B9*MAX($B$2:$B$11)</f>
        <v>5.0588235294117645</v>
      </c>
      <c r="C23" s="50">
        <f>D9/$B9*MAX($B$2:$B$11)</f>
        <v>5.0588235294117645</v>
      </c>
      <c r="D23" s="49">
        <f>E9/$B9*MAX($B$2:$B$11)</f>
        <v>2.5294117647058822</v>
      </c>
      <c r="E23" s="49">
        <f>F9/$B9*MAX($B$2:$B$11)</f>
        <v>7.5882352941176476</v>
      </c>
      <c r="F23" s="50">
        <f>G9/$B9*MAX($B$2:$B$11)</f>
        <v>27.823529411764707</v>
      </c>
      <c r="G23" s="49">
        <f>H9/$B9*MAX($B$2:$B$11)</f>
        <v>2.5294117647058822</v>
      </c>
      <c r="H23" s="49">
        <f>I9/$B9*MAX($B$2:$B$11)</f>
        <v>5.0588235294117645</v>
      </c>
      <c r="I23" s="49">
        <f>J9/$B9*MAX($B$2:$B$11)</f>
        <v>2.5294117647058822</v>
      </c>
      <c r="J23" s="50">
        <f>K9/$B9*MAX($B$2:$B$11)</f>
        <v>27.823529411764707</v>
      </c>
      <c r="K23" s="49">
        <f>L9/$B9*MAX($B$2:$B$11)</f>
        <v>10.117647058823529</v>
      </c>
      <c r="L23" s="49">
        <f>M9/$B9*MAX($B$2:$B$11)</f>
        <v>5.0588235294117645</v>
      </c>
      <c r="M23" s="50">
        <f>N9/$B9*MAX($B$2:$B$11)</f>
        <v>32.882352941176471</v>
      </c>
      <c r="N23" s="50">
        <f>O9/$B9*MAX($B$2:$B$11)</f>
        <v>32.882352941176471</v>
      </c>
      <c r="O23" s="49">
        <f>P9/$B9*MAX($B$2:$B$11)</f>
        <v>12.647058823529413</v>
      </c>
      <c r="P23" s="50">
        <f>Q9/$B9*MAX($B$2:$B$11)</f>
        <v>25.294117647058826</v>
      </c>
      <c r="Q23" s="54">
        <f>B9/$B9*MAX($B$2:$B$11)</f>
        <v>43</v>
      </c>
      <c r="S23" t="s">
        <v>120</v>
      </c>
      <c r="T23" s="34">
        <v>5.0588235294117645</v>
      </c>
      <c r="U23" s="31">
        <v>5.0588235294117645</v>
      </c>
      <c r="V23" s="34">
        <v>27.823529411764707</v>
      </c>
      <c r="W23" s="34">
        <v>32.882352941176471</v>
      </c>
      <c r="X23" s="34">
        <v>32.882352941176471</v>
      </c>
      <c r="Y23" s="31">
        <v>12.647058823529413</v>
      </c>
      <c r="Z23" s="34">
        <v>25.294117647058826</v>
      </c>
    </row>
    <row r="24" spans="1:26" ht="15.75" x14ac:dyDescent="0.25">
      <c r="A24" s="46" t="str">
        <f t="shared" si="0"/>
        <v>1.1 Ma</v>
      </c>
      <c r="B24" s="49">
        <f>C10/$B10*MAX($B$2:$B$11)</f>
        <v>12.285714285714285</v>
      </c>
      <c r="C24" s="50">
        <f>D10/$B10*MAX($B$2:$B$11)</f>
        <v>6.1428571428571423</v>
      </c>
      <c r="D24" s="49">
        <f>E10/$B10*MAX($B$2:$B$11)</f>
        <v>3.0714285714285712</v>
      </c>
      <c r="E24" s="49">
        <f>F10/$B10*MAX($B$2:$B$11)</f>
        <v>12.285714285714285</v>
      </c>
      <c r="F24" s="49">
        <f>G10/$B10*MAX($B$2:$B$11)</f>
        <v>27.642857142857146</v>
      </c>
      <c r="G24" s="49">
        <f>H10/$B10*MAX($B$2:$B$11)</f>
        <v>3.0714285714285712</v>
      </c>
      <c r="H24" s="49">
        <f>I10/$B10*MAX($B$2:$B$11)</f>
        <v>6.1428571428571423</v>
      </c>
      <c r="I24" s="49">
        <f>J10/$B10*MAX($B$2:$B$11)</f>
        <v>3.0714285714285712</v>
      </c>
      <c r="J24" s="49">
        <f>K10/$B10*MAX($B$2:$B$11)</f>
        <v>24.571428571428569</v>
      </c>
      <c r="K24" s="49">
        <f>L10/$B10*MAX($B$2:$B$11)</f>
        <v>3.0714285714285712</v>
      </c>
      <c r="L24" s="49">
        <f>M10/$B10*MAX($B$2:$B$11)</f>
        <v>3.0714285714285712</v>
      </c>
      <c r="M24" s="50">
        <f>N10/$B10*MAX($B$2:$B$11)</f>
        <v>30.714285714285715</v>
      </c>
      <c r="N24" s="50">
        <f>O10/$B10*MAX($B$2:$B$11)</f>
        <v>33.785714285714285</v>
      </c>
      <c r="O24" s="49">
        <f>P10/$B10*MAX($B$2:$B$11)</f>
        <v>9.2142857142857135</v>
      </c>
      <c r="P24" s="50">
        <f>Q10/$B10*MAX($B$2:$B$11)</f>
        <v>21.5</v>
      </c>
      <c r="Q24" s="54">
        <f>B10/$B10*MAX($B$2:$B$11)</f>
        <v>43</v>
      </c>
      <c r="S24" t="s">
        <v>130</v>
      </c>
      <c r="T24" s="34">
        <v>6.1428571428571423</v>
      </c>
      <c r="U24" s="31">
        <v>6.1428571428571423</v>
      </c>
      <c r="V24" s="31">
        <v>24.571428571428569</v>
      </c>
      <c r="W24" s="34">
        <v>30.714285714285715</v>
      </c>
      <c r="X24" s="34">
        <v>33.785714285714285</v>
      </c>
      <c r="Y24" s="31">
        <v>9.2142857142857135</v>
      </c>
      <c r="Z24" s="34">
        <v>21.5</v>
      </c>
    </row>
    <row r="25" spans="1:26" ht="15.75" x14ac:dyDescent="0.25">
      <c r="A25" s="46" t="str">
        <f t="shared" si="0"/>
        <v>0.8 Ma</v>
      </c>
      <c r="B25" s="49">
        <f>C11/$B11*MAX($B$2:$B$11)</f>
        <v>3.3076923076923079</v>
      </c>
      <c r="C25" s="50">
        <f>D11/$B11*MAX($B$2:$B$11)</f>
        <v>0</v>
      </c>
      <c r="D25" s="49">
        <f>E11/$B11*MAX($B$2:$B$11)</f>
        <v>3.3076923076923079</v>
      </c>
      <c r="E25" s="49">
        <f>F11/$B11*MAX($B$2:$B$11)</f>
        <v>3.3076923076923079</v>
      </c>
      <c r="F25" s="49">
        <f>G11/$B11*MAX($B$2:$B$11)</f>
        <v>26.461538461538463</v>
      </c>
      <c r="G25" s="49">
        <f>H11/$B11*MAX($B$2:$B$11)</f>
        <v>3.3076923076923079</v>
      </c>
      <c r="H25" s="49">
        <f>I11/$B11*MAX($B$2:$B$11)</f>
        <v>0</v>
      </c>
      <c r="I25" s="49">
        <f>J11/$B11*MAX($B$2:$B$11)</f>
        <v>3.3076923076923079</v>
      </c>
      <c r="J25" s="49">
        <f>K11/$B11*MAX($B$2:$B$11)</f>
        <v>23.153846153846153</v>
      </c>
      <c r="K25" s="49">
        <f>L11/$B11*MAX($B$2:$B$11)</f>
        <v>6.6153846153846159</v>
      </c>
      <c r="L25" s="49">
        <f>M11/$B11*MAX($B$2:$B$11)</f>
        <v>3.3076923076923079</v>
      </c>
      <c r="M25" s="50">
        <f>N11/$B11*MAX($B$2:$B$11)</f>
        <v>33.07692307692308</v>
      </c>
      <c r="N25" s="50">
        <f>O11/$B11*MAX($B$2:$B$11)</f>
        <v>36.384615384615387</v>
      </c>
      <c r="O25" s="49">
        <f>P11/$B11*MAX($B$2:$B$11)</f>
        <v>9.9230769230769234</v>
      </c>
      <c r="P25" s="50">
        <f>Q11/$B11*MAX($B$2:$B$11)</f>
        <v>26.461538461538463</v>
      </c>
      <c r="Q25" s="54">
        <f>B11/$B11*MAX($B$2:$B$11)</f>
        <v>43</v>
      </c>
      <c r="S25" t="s">
        <v>139</v>
      </c>
      <c r="T25" s="34">
        <v>0</v>
      </c>
      <c r="U25" s="31">
        <v>0</v>
      </c>
      <c r="V25" s="31">
        <v>23.153846153846153</v>
      </c>
      <c r="W25" s="34">
        <v>33.07692307692308</v>
      </c>
      <c r="X25" s="34">
        <v>36.384615384615387</v>
      </c>
      <c r="Y25" s="31">
        <v>9.9230769230769234</v>
      </c>
      <c r="Z25" s="34">
        <v>26.461538461538463</v>
      </c>
    </row>
    <row r="26" spans="1:26" ht="15.75" x14ac:dyDescent="0.25">
      <c r="A26" s="46" t="s">
        <v>392</v>
      </c>
      <c r="B26" s="49">
        <f>C13/$B13*MAX($B$2:$B$11)</f>
        <v>5.8560311284046689</v>
      </c>
      <c r="C26" s="50">
        <f>D13/$B13*MAX($B$2:$B$11)</f>
        <v>2.6770428015564205</v>
      </c>
      <c r="D26" s="49">
        <f>E13/$B13*MAX($B$2:$B$11)</f>
        <v>0.50194552529182879</v>
      </c>
      <c r="E26" s="49">
        <f>F13/$B13*MAX($B$2:$B$11)</f>
        <v>7.3618677042801561</v>
      </c>
      <c r="F26" s="49">
        <f>G13/$B13*MAX($B$2:$B$11)</f>
        <v>22.420233463035022</v>
      </c>
      <c r="G26" s="49">
        <f>H13/$B13*MAX($B$2:$B$11)</f>
        <v>1.3385214007782102</v>
      </c>
      <c r="H26" s="49">
        <f>I13/$B13*MAX($B$2:$B$11)</f>
        <v>2.6770428015564205</v>
      </c>
      <c r="I26" s="49">
        <f>J13/$B13*MAX($B$2:$B$11)</f>
        <v>1.0038910505836576</v>
      </c>
      <c r="J26" s="49">
        <f>K13/$B13*MAX($B$2:$B$11)</f>
        <v>23.2568093385214</v>
      </c>
      <c r="K26" s="49">
        <f>L13/$B13*MAX($B$2:$B$11)</f>
        <v>3.1789883268482493</v>
      </c>
      <c r="L26" s="49">
        <f>M13/$B13*MAX($B$2:$B$11)</f>
        <v>2.8443579766536966</v>
      </c>
      <c r="M26" s="50">
        <f>N13/$B13*MAX($B$2:$B$11)</f>
        <v>33.295719844357976</v>
      </c>
      <c r="N26" s="50">
        <f>O13/$B13*MAX($B$2:$B$11)</f>
        <v>25.431906614785994</v>
      </c>
      <c r="O26" s="49">
        <f>P13/$B13*MAX($B$2:$B$11)</f>
        <v>4.3501945525291825</v>
      </c>
      <c r="P26" s="50">
        <f>Q13/$B13*MAX($B$2:$B$11)</f>
        <v>16.062256809338521</v>
      </c>
      <c r="Q26" s="54">
        <f>B13/$B13*MAX($B$2:$B$11)</f>
        <v>43</v>
      </c>
      <c r="S26" t="s">
        <v>391</v>
      </c>
      <c r="T26" s="34">
        <v>2.6770428015564205</v>
      </c>
      <c r="U26" s="31">
        <v>2.6770428015564205</v>
      </c>
      <c r="V26" s="31">
        <v>23.2568093385214</v>
      </c>
      <c r="W26" s="34">
        <v>33.295719844357976</v>
      </c>
      <c r="X26" s="34">
        <v>25.431906614785994</v>
      </c>
      <c r="Y26" s="31">
        <v>4.3501945525291825</v>
      </c>
      <c r="Z26" s="34">
        <v>16.062256809338521</v>
      </c>
    </row>
  </sheetData>
  <conditionalFormatting sqref="B15:P25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6:P26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15:T2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2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5:U25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5:V2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15:X2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6:X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15:Z2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26:Z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0866141732283472" right="0.70866141732283472" top="0.74803149606299213" bottom="0.74803149606299213" header="0.31496062992125984" footer="0.31496062992125984"/>
  <pageSetup paperSize="9" scale="15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(1) Used PMA</vt:lpstr>
      <vt:lpstr>(2) Pivot of (1)</vt:lpstr>
      <vt:lpstr>(3) Fossil taxa</vt:lpstr>
      <vt:lpstr>(4) Pivot of (3), Köppen freq</vt:lpstr>
      <vt:lpstr>(5) Pivot of (3), veg types</vt:lpstr>
      <vt:lpstr>copy of (4) for figure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 Weazel</dc:creator>
  <cp:lastModifiedBy>thomdenk</cp:lastModifiedBy>
  <cp:lastPrinted>2012-11-21T16:11:11Z</cp:lastPrinted>
  <dcterms:created xsi:type="dcterms:W3CDTF">2011-12-11T21:35:01Z</dcterms:created>
  <dcterms:modified xsi:type="dcterms:W3CDTF">2012-11-21T17:50:29Z</dcterms:modified>
</cp:coreProperties>
</file>