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/>
  <mc:AlternateContent xmlns:mc="http://schemas.openxmlformats.org/markup-compatibility/2006">
    <mc:Choice Requires="x15">
      <x15ac:absPath xmlns:x15ac="http://schemas.microsoft.com/office/spreadsheetml/2010/11/ac" url="C:\Users\BlaBla\OneDrive\Dokumente\Friddis\Loranthaceae\Su_et_al\"/>
    </mc:Choice>
  </mc:AlternateContent>
  <bookViews>
    <workbookView xWindow="0" yWindow="0" windowWidth="16380" windowHeight="8196" tabRatio="500" activeTab="1"/>
  </bookViews>
  <sheets>
    <sheet name="Taxa &amp; Genes" sheetId="1" r:id="rId1"/>
    <sheet name="RawStat" sheetId="3" r:id="rId2"/>
  </sheets>
  <definedNames>
    <definedName name="_xlnm._FilterDatabase" localSheetId="0" hidden="1">'Taxa &amp; Genes'!$A$2:$R$188</definedName>
  </definedNames>
  <calcPr calcId="171027"/>
</workbook>
</file>

<file path=xl/calcChain.xml><?xml version="1.0" encoding="utf-8"?>
<calcChain xmlns="http://schemas.openxmlformats.org/spreadsheetml/2006/main">
  <c r="B5" i="3" l="1"/>
  <c r="S3" i="1" l="1"/>
  <c r="T3" i="1"/>
  <c r="U3" i="1"/>
  <c r="V3" i="1"/>
  <c r="W3" i="1"/>
  <c r="X3" i="1"/>
  <c r="Y3" i="1"/>
  <c r="F3" i="1" s="1"/>
  <c r="S4" i="1"/>
  <c r="T4" i="1"/>
  <c r="U4" i="1"/>
  <c r="V4" i="1"/>
  <c r="W4" i="1"/>
  <c r="X4" i="1"/>
  <c r="Y4" i="1"/>
  <c r="F4" i="1" s="1"/>
  <c r="S5" i="1"/>
  <c r="T5" i="1"/>
  <c r="U5" i="1"/>
  <c r="V5" i="1"/>
  <c r="W5" i="1"/>
  <c r="X5" i="1"/>
  <c r="Y5" i="1"/>
  <c r="F5" i="1" s="1"/>
  <c r="S6" i="1"/>
  <c r="T6" i="1"/>
  <c r="U6" i="1"/>
  <c r="V6" i="1"/>
  <c r="W6" i="1"/>
  <c r="X6" i="1"/>
  <c r="Y6" i="1"/>
  <c r="F6" i="1" s="1"/>
  <c r="S7" i="1"/>
  <c r="T7" i="1"/>
  <c r="U7" i="1"/>
  <c r="V7" i="1"/>
  <c r="W7" i="1"/>
  <c r="X7" i="1"/>
  <c r="Y7" i="1"/>
  <c r="F7" i="1" s="1"/>
  <c r="S8" i="1"/>
  <c r="T8" i="1"/>
  <c r="U8" i="1"/>
  <c r="V8" i="1"/>
  <c r="W8" i="1"/>
  <c r="X8" i="1"/>
  <c r="Y8" i="1"/>
  <c r="F8" i="1" s="1"/>
  <c r="S9" i="1"/>
  <c r="T9" i="1"/>
  <c r="U9" i="1"/>
  <c r="V9" i="1"/>
  <c r="W9" i="1"/>
  <c r="X9" i="1"/>
  <c r="Y9" i="1"/>
  <c r="F9" i="1" s="1"/>
  <c r="S10" i="1"/>
  <c r="T10" i="1"/>
  <c r="U10" i="1"/>
  <c r="V10" i="1"/>
  <c r="W10" i="1"/>
  <c r="X10" i="1"/>
  <c r="Y10" i="1"/>
  <c r="F10" i="1" s="1"/>
  <c r="S11" i="1"/>
  <c r="T11" i="1"/>
  <c r="U11" i="1"/>
  <c r="V11" i="1"/>
  <c r="W11" i="1"/>
  <c r="X11" i="1"/>
  <c r="Y11" i="1"/>
  <c r="F11" i="1" s="1"/>
  <c r="S12" i="1"/>
  <c r="T12" i="1"/>
  <c r="U12" i="1"/>
  <c r="V12" i="1"/>
  <c r="W12" i="1"/>
  <c r="X12" i="1"/>
  <c r="Y12" i="1"/>
  <c r="F12" i="1" s="1"/>
  <c r="S13" i="1"/>
  <c r="T13" i="1"/>
  <c r="U13" i="1"/>
  <c r="V13" i="1"/>
  <c r="W13" i="1"/>
  <c r="X13" i="1"/>
  <c r="Y13" i="1"/>
  <c r="F13" i="1" s="1"/>
  <c r="S14" i="1"/>
  <c r="T14" i="1"/>
  <c r="U14" i="1"/>
  <c r="V14" i="1"/>
  <c r="W14" i="1"/>
  <c r="X14" i="1"/>
  <c r="Y14" i="1"/>
  <c r="F14" i="1" s="1"/>
  <c r="S15" i="1"/>
  <c r="T15" i="1"/>
  <c r="U15" i="1"/>
  <c r="V15" i="1"/>
  <c r="W15" i="1"/>
  <c r="X15" i="1"/>
  <c r="Y15" i="1"/>
  <c r="F15" i="1" s="1"/>
  <c r="S16" i="1"/>
  <c r="T16" i="1"/>
  <c r="U16" i="1"/>
  <c r="V16" i="1"/>
  <c r="W16" i="1"/>
  <c r="X16" i="1"/>
  <c r="Y16" i="1"/>
  <c r="F16" i="1" s="1"/>
  <c r="S17" i="1"/>
  <c r="T17" i="1"/>
  <c r="U17" i="1"/>
  <c r="V17" i="1"/>
  <c r="W17" i="1"/>
  <c r="X17" i="1"/>
  <c r="Y17" i="1"/>
  <c r="F17" i="1" s="1"/>
  <c r="S18" i="1"/>
  <c r="T18" i="1"/>
  <c r="U18" i="1"/>
  <c r="V18" i="1"/>
  <c r="W18" i="1"/>
  <c r="X18" i="1"/>
  <c r="Y18" i="1"/>
  <c r="F18" i="1" s="1"/>
  <c r="S19" i="1"/>
  <c r="T19" i="1"/>
  <c r="U19" i="1"/>
  <c r="V19" i="1"/>
  <c r="W19" i="1"/>
  <c r="X19" i="1"/>
  <c r="Y19" i="1"/>
  <c r="F19" i="1" s="1"/>
  <c r="S20" i="1"/>
  <c r="T20" i="1"/>
  <c r="U20" i="1"/>
  <c r="V20" i="1"/>
  <c r="W20" i="1"/>
  <c r="X20" i="1"/>
  <c r="Y20" i="1"/>
  <c r="F20" i="1" s="1"/>
  <c r="S21" i="1"/>
  <c r="T21" i="1"/>
  <c r="U21" i="1"/>
  <c r="V21" i="1"/>
  <c r="W21" i="1"/>
  <c r="X21" i="1"/>
  <c r="Y21" i="1"/>
  <c r="F21" i="1" s="1"/>
  <c r="S22" i="1"/>
  <c r="T22" i="1"/>
  <c r="U22" i="1"/>
  <c r="V22" i="1"/>
  <c r="W22" i="1"/>
  <c r="X22" i="1"/>
  <c r="Y22" i="1"/>
  <c r="F22" i="1" s="1"/>
  <c r="S23" i="1"/>
  <c r="T23" i="1"/>
  <c r="U23" i="1"/>
  <c r="V23" i="1"/>
  <c r="W23" i="1"/>
  <c r="X23" i="1"/>
  <c r="Y23" i="1"/>
  <c r="F23" i="1" s="1"/>
  <c r="S24" i="1"/>
  <c r="T24" i="1"/>
  <c r="U24" i="1"/>
  <c r="V24" i="1"/>
  <c r="W24" i="1"/>
  <c r="X24" i="1"/>
  <c r="Y24" i="1"/>
  <c r="F24" i="1" s="1"/>
  <c r="S25" i="1"/>
  <c r="T25" i="1"/>
  <c r="U25" i="1"/>
  <c r="V25" i="1"/>
  <c r="W25" i="1"/>
  <c r="X25" i="1"/>
  <c r="Y25" i="1"/>
  <c r="F25" i="1" s="1"/>
  <c r="S26" i="1"/>
  <c r="T26" i="1"/>
  <c r="U26" i="1"/>
  <c r="V26" i="1"/>
  <c r="W26" i="1"/>
  <c r="X26" i="1"/>
  <c r="Y26" i="1"/>
  <c r="F26" i="1" s="1"/>
  <c r="S27" i="1"/>
  <c r="T27" i="1"/>
  <c r="U27" i="1"/>
  <c r="V27" i="1"/>
  <c r="W27" i="1"/>
  <c r="X27" i="1"/>
  <c r="Y27" i="1"/>
  <c r="F27" i="1" s="1"/>
  <c r="S28" i="1"/>
  <c r="T28" i="1"/>
  <c r="U28" i="1"/>
  <c r="V28" i="1"/>
  <c r="W28" i="1"/>
  <c r="X28" i="1"/>
  <c r="Y28" i="1"/>
  <c r="F28" i="1" s="1"/>
  <c r="S29" i="1"/>
  <c r="T29" i="1"/>
  <c r="U29" i="1"/>
  <c r="V29" i="1"/>
  <c r="W29" i="1"/>
  <c r="X29" i="1"/>
  <c r="Y29" i="1"/>
  <c r="F29" i="1" s="1"/>
  <c r="S30" i="1"/>
  <c r="T30" i="1"/>
  <c r="U30" i="1"/>
  <c r="V30" i="1"/>
  <c r="W30" i="1"/>
  <c r="X30" i="1"/>
  <c r="Y30" i="1"/>
  <c r="F30" i="1" s="1"/>
  <c r="S31" i="1"/>
  <c r="T31" i="1"/>
  <c r="U31" i="1"/>
  <c r="V31" i="1"/>
  <c r="W31" i="1"/>
  <c r="X31" i="1"/>
  <c r="Y31" i="1"/>
  <c r="F31" i="1" s="1"/>
  <c r="S32" i="1"/>
  <c r="T32" i="1"/>
  <c r="U32" i="1"/>
  <c r="V32" i="1"/>
  <c r="W32" i="1"/>
  <c r="X32" i="1"/>
  <c r="Y32" i="1"/>
  <c r="F32" i="1" s="1"/>
  <c r="S33" i="1"/>
  <c r="T33" i="1"/>
  <c r="U33" i="1"/>
  <c r="V33" i="1"/>
  <c r="W33" i="1"/>
  <c r="X33" i="1"/>
  <c r="Y33" i="1"/>
  <c r="F33" i="1" s="1"/>
  <c r="S34" i="1"/>
  <c r="T34" i="1"/>
  <c r="U34" i="1"/>
  <c r="V34" i="1"/>
  <c r="W34" i="1"/>
  <c r="X34" i="1"/>
  <c r="Y34" i="1"/>
  <c r="F34" i="1" s="1"/>
  <c r="S35" i="1"/>
  <c r="T35" i="1"/>
  <c r="U35" i="1"/>
  <c r="V35" i="1"/>
  <c r="W35" i="1"/>
  <c r="X35" i="1"/>
  <c r="Y35" i="1"/>
  <c r="F35" i="1" s="1"/>
  <c r="S36" i="1"/>
  <c r="T36" i="1"/>
  <c r="U36" i="1"/>
  <c r="V36" i="1"/>
  <c r="W36" i="1"/>
  <c r="X36" i="1"/>
  <c r="Y36" i="1"/>
  <c r="F36" i="1" s="1"/>
  <c r="S37" i="1"/>
  <c r="T37" i="1"/>
  <c r="U37" i="1"/>
  <c r="V37" i="1"/>
  <c r="W37" i="1"/>
  <c r="X37" i="1"/>
  <c r="Y37" i="1"/>
  <c r="F37" i="1" s="1"/>
  <c r="S38" i="1"/>
  <c r="T38" i="1"/>
  <c r="U38" i="1"/>
  <c r="V38" i="1"/>
  <c r="W38" i="1"/>
  <c r="X38" i="1"/>
  <c r="Y38" i="1"/>
  <c r="F38" i="1" s="1"/>
  <c r="S39" i="1"/>
  <c r="T39" i="1"/>
  <c r="U39" i="1"/>
  <c r="V39" i="1"/>
  <c r="W39" i="1"/>
  <c r="X39" i="1"/>
  <c r="Y39" i="1"/>
  <c r="F39" i="1" s="1"/>
  <c r="S40" i="1"/>
  <c r="T40" i="1"/>
  <c r="U40" i="1"/>
  <c r="V40" i="1"/>
  <c r="W40" i="1"/>
  <c r="X40" i="1"/>
  <c r="Y40" i="1"/>
  <c r="F40" i="1" s="1"/>
  <c r="S41" i="1"/>
  <c r="T41" i="1"/>
  <c r="U41" i="1"/>
  <c r="V41" i="1"/>
  <c r="W41" i="1"/>
  <c r="X41" i="1"/>
  <c r="Y41" i="1"/>
  <c r="F41" i="1" s="1"/>
  <c r="S42" i="1"/>
  <c r="T42" i="1"/>
  <c r="U42" i="1"/>
  <c r="V42" i="1"/>
  <c r="W42" i="1"/>
  <c r="X42" i="1"/>
  <c r="Y42" i="1"/>
  <c r="F42" i="1" s="1"/>
  <c r="S43" i="1"/>
  <c r="T43" i="1"/>
  <c r="U43" i="1"/>
  <c r="V43" i="1"/>
  <c r="W43" i="1"/>
  <c r="X43" i="1"/>
  <c r="Y43" i="1"/>
  <c r="F43" i="1" s="1"/>
  <c r="S44" i="1"/>
  <c r="T44" i="1"/>
  <c r="U44" i="1"/>
  <c r="V44" i="1"/>
  <c r="W44" i="1"/>
  <c r="X44" i="1"/>
  <c r="Y44" i="1"/>
  <c r="F44" i="1" s="1"/>
  <c r="S45" i="1"/>
  <c r="T45" i="1"/>
  <c r="U45" i="1"/>
  <c r="V45" i="1"/>
  <c r="W45" i="1"/>
  <c r="X45" i="1"/>
  <c r="Y45" i="1"/>
  <c r="F45" i="1" s="1"/>
  <c r="S46" i="1"/>
  <c r="T46" i="1"/>
  <c r="U46" i="1"/>
  <c r="V46" i="1"/>
  <c r="W46" i="1"/>
  <c r="X46" i="1"/>
  <c r="Y46" i="1"/>
  <c r="F46" i="1" s="1"/>
  <c r="S47" i="1"/>
  <c r="T47" i="1"/>
  <c r="U47" i="1"/>
  <c r="V47" i="1"/>
  <c r="W47" i="1"/>
  <c r="X47" i="1"/>
  <c r="Y47" i="1"/>
  <c r="F47" i="1" s="1"/>
  <c r="S48" i="1"/>
  <c r="T48" i="1"/>
  <c r="U48" i="1"/>
  <c r="V48" i="1"/>
  <c r="W48" i="1"/>
  <c r="X48" i="1"/>
  <c r="Y48" i="1"/>
  <c r="F48" i="1" s="1"/>
  <c r="S49" i="1"/>
  <c r="T49" i="1"/>
  <c r="U49" i="1"/>
  <c r="V49" i="1"/>
  <c r="W49" i="1"/>
  <c r="X49" i="1"/>
  <c r="Y49" i="1"/>
  <c r="F49" i="1" s="1"/>
  <c r="S50" i="1"/>
  <c r="T50" i="1"/>
  <c r="U50" i="1"/>
  <c r="V50" i="1"/>
  <c r="W50" i="1"/>
  <c r="X50" i="1"/>
  <c r="Y50" i="1"/>
  <c r="F50" i="1" s="1"/>
  <c r="S51" i="1"/>
  <c r="T51" i="1"/>
  <c r="U51" i="1"/>
  <c r="V51" i="1"/>
  <c r="W51" i="1"/>
  <c r="X51" i="1"/>
  <c r="Y51" i="1"/>
  <c r="F51" i="1" s="1"/>
  <c r="S52" i="1"/>
  <c r="T52" i="1"/>
  <c r="U52" i="1"/>
  <c r="V52" i="1"/>
  <c r="W52" i="1"/>
  <c r="X52" i="1"/>
  <c r="Y52" i="1"/>
  <c r="F52" i="1" s="1"/>
  <c r="S53" i="1"/>
  <c r="T53" i="1"/>
  <c r="U53" i="1"/>
  <c r="V53" i="1"/>
  <c r="W53" i="1"/>
  <c r="X53" i="1"/>
  <c r="Y53" i="1"/>
  <c r="F53" i="1" s="1"/>
  <c r="S54" i="1"/>
  <c r="T54" i="1"/>
  <c r="U54" i="1"/>
  <c r="V54" i="1"/>
  <c r="W54" i="1"/>
  <c r="X54" i="1"/>
  <c r="Y54" i="1"/>
  <c r="F54" i="1" s="1"/>
  <c r="S55" i="1"/>
  <c r="T55" i="1"/>
  <c r="U55" i="1"/>
  <c r="V55" i="1"/>
  <c r="W55" i="1"/>
  <c r="X55" i="1"/>
  <c r="Y55" i="1"/>
  <c r="F55" i="1" s="1"/>
  <c r="S56" i="1"/>
  <c r="T56" i="1"/>
  <c r="U56" i="1"/>
  <c r="V56" i="1"/>
  <c r="W56" i="1"/>
  <c r="X56" i="1"/>
  <c r="Y56" i="1"/>
  <c r="F56" i="1" s="1"/>
  <c r="S57" i="1"/>
  <c r="T57" i="1"/>
  <c r="U57" i="1"/>
  <c r="V57" i="1"/>
  <c r="W57" i="1"/>
  <c r="X57" i="1"/>
  <c r="Y57" i="1"/>
  <c r="F57" i="1" s="1"/>
  <c r="S58" i="1"/>
  <c r="T58" i="1"/>
  <c r="U58" i="1"/>
  <c r="V58" i="1"/>
  <c r="W58" i="1"/>
  <c r="X58" i="1"/>
  <c r="Y58" i="1"/>
  <c r="F58" i="1" s="1"/>
  <c r="S59" i="1"/>
  <c r="T59" i="1"/>
  <c r="U59" i="1"/>
  <c r="V59" i="1"/>
  <c r="W59" i="1"/>
  <c r="X59" i="1"/>
  <c r="Y59" i="1"/>
  <c r="F59" i="1" s="1"/>
  <c r="S60" i="1"/>
  <c r="T60" i="1"/>
  <c r="U60" i="1"/>
  <c r="V60" i="1"/>
  <c r="W60" i="1"/>
  <c r="X60" i="1"/>
  <c r="Y60" i="1"/>
  <c r="F60" i="1" s="1"/>
  <c r="S61" i="1"/>
  <c r="T61" i="1"/>
  <c r="U61" i="1"/>
  <c r="V61" i="1"/>
  <c r="W61" i="1"/>
  <c r="X61" i="1"/>
  <c r="Y61" i="1"/>
  <c r="F61" i="1" s="1"/>
  <c r="S62" i="1"/>
  <c r="T62" i="1"/>
  <c r="U62" i="1"/>
  <c r="V62" i="1"/>
  <c r="W62" i="1"/>
  <c r="X62" i="1"/>
  <c r="Y62" i="1"/>
  <c r="F62" i="1" s="1"/>
  <c r="S63" i="1"/>
  <c r="T63" i="1"/>
  <c r="U63" i="1"/>
  <c r="V63" i="1"/>
  <c r="W63" i="1"/>
  <c r="X63" i="1"/>
  <c r="Y63" i="1"/>
  <c r="F63" i="1" s="1"/>
  <c r="S64" i="1"/>
  <c r="T64" i="1"/>
  <c r="U64" i="1"/>
  <c r="V64" i="1"/>
  <c r="W64" i="1"/>
  <c r="X64" i="1"/>
  <c r="Y64" i="1"/>
  <c r="F64" i="1" s="1"/>
  <c r="S65" i="1"/>
  <c r="T65" i="1"/>
  <c r="U65" i="1"/>
  <c r="V65" i="1"/>
  <c r="W65" i="1"/>
  <c r="X65" i="1"/>
  <c r="Y65" i="1"/>
  <c r="F65" i="1" s="1"/>
  <c r="S66" i="1"/>
  <c r="T66" i="1"/>
  <c r="U66" i="1"/>
  <c r="V66" i="1"/>
  <c r="W66" i="1"/>
  <c r="X66" i="1"/>
  <c r="Y66" i="1"/>
  <c r="F66" i="1" s="1"/>
  <c r="S67" i="1"/>
  <c r="T67" i="1"/>
  <c r="U67" i="1"/>
  <c r="V67" i="1"/>
  <c r="W67" i="1"/>
  <c r="X67" i="1"/>
  <c r="Y67" i="1"/>
  <c r="F67" i="1" s="1"/>
  <c r="S68" i="1"/>
  <c r="T68" i="1"/>
  <c r="U68" i="1"/>
  <c r="V68" i="1"/>
  <c r="W68" i="1"/>
  <c r="X68" i="1"/>
  <c r="Y68" i="1"/>
  <c r="F68" i="1" s="1"/>
  <c r="S69" i="1"/>
  <c r="T69" i="1"/>
  <c r="U69" i="1"/>
  <c r="V69" i="1"/>
  <c r="W69" i="1"/>
  <c r="X69" i="1"/>
  <c r="Y69" i="1"/>
  <c r="F69" i="1" s="1"/>
  <c r="S70" i="1"/>
  <c r="T70" i="1"/>
  <c r="U70" i="1"/>
  <c r="V70" i="1"/>
  <c r="W70" i="1"/>
  <c r="X70" i="1"/>
  <c r="Y70" i="1"/>
  <c r="F70" i="1" s="1"/>
  <c r="S71" i="1"/>
  <c r="T71" i="1"/>
  <c r="U71" i="1"/>
  <c r="V71" i="1"/>
  <c r="W71" i="1"/>
  <c r="X71" i="1"/>
  <c r="Y71" i="1"/>
  <c r="F71" i="1" s="1"/>
  <c r="S72" i="1"/>
  <c r="T72" i="1"/>
  <c r="U72" i="1"/>
  <c r="V72" i="1"/>
  <c r="W72" i="1"/>
  <c r="X72" i="1"/>
  <c r="Y72" i="1"/>
  <c r="F72" i="1" s="1"/>
  <c r="S73" i="1"/>
  <c r="T73" i="1"/>
  <c r="U73" i="1"/>
  <c r="V73" i="1"/>
  <c r="W73" i="1"/>
  <c r="X73" i="1"/>
  <c r="Y73" i="1"/>
  <c r="F73" i="1" s="1"/>
  <c r="S74" i="1"/>
  <c r="T74" i="1"/>
  <c r="U74" i="1"/>
  <c r="V74" i="1"/>
  <c r="W74" i="1"/>
  <c r="X74" i="1"/>
  <c r="Y74" i="1"/>
  <c r="F74" i="1" s="1"/>
  <c r="S75" i="1"/>
  <c r="T75" i="1"/>
  <c r="U75" i="1"/>
  <c r="V75" i="1"/>
  <c r="W75" i="1"/>
  <c r="X75" i="1"/>
  <c r="Y75" i="1"/>
  <c r="F75" i="1" s="1"/>
  <c r="S76" i="1"/>
  <c r="T76" i="1"/>
  <c r="U76" i="1"/>
  <c r="V76" i="1"/>
  <c r="W76" i="1"/>
  <c r="X76" i="1"/>
  <c r="Y76" i="1"/>
  <c r="F76" i="1" s="1"/>
  <c r="S77" i="1"/>
  <c r="T77" i="1"/>
  <c r="U77" i="1"/>
  <c r="V77" i="1"/>
  <c r="W77" i="1"/>
  <c r="X77" i="1"/>
  <c r="Y77" i="1"/>
  <c r="F77" i="1" s="1"/>
  <c r="S78" i="1"/>
  <c r="T78" i="1"/>
  <c r="U78" i="1"/>
  <c r="V78" i="1"/>
  <c r="W78" i="1"/>
  <c r="X78" i="1"/>
  <c r="Y78" i="1"/>
  <c r="F78" i="1" s="1"/>
  <c r="S79" i="1"/>
  <c r="T79" i="1"/>
  <c r="U79" i="1"/>
  <c r="V79" i="1"/>
  <c r="W79" i="1"/>
  <c r="X79" i="1"/>
  <c r="Y79" i="1"/>
  <c r="F79" i="1" s="1"/>
  <c r="S80" i="1"/>
  <c r="T80" i="1"/>
  <c r="U80" i="1"/>
  <c r="V80" i="1"/>
  <c r="W80" i="1"/>
  <c r="X80" i="1"/>
  <c r="Y80" i="1"/>
  <c r="F80" i="1" s="1"/>
  <c r="S81" i="1"/>
  <c r="T81" i="1"/>
  <c r="U81" i="1"/>
  <c r="V81" i="1"/>
  <c r="W81" i="1"/>
  <c r="X81" i="1"/>
  <c r="Y81" i="1"/>
  <c r="F81" i="1" s="1"/>
  <c r="S82" i="1"/>
  <c r="T82" i="1"/>
  <c r="U82" i="1"/>
  <c r="V82" i="1"/>
  <c r="W82" i="1"/>
  <c r="X82" i="1"/>
  <c r="Y82" i="1"/>
  <c r="F82" i="1" s="1"/>
  <c r="S83" i="1"/>
  <c r="T83" i="1"/>
  <c r="U83" i="1"/>
  <c r="V83" i="1"/>
  <c r="W83" i="1"/>
  <c r="X83" i="1"/>
  <c r="Y83" i="1"/>
  <c r="F83" i="1" s="1"/>
  <c r="S84" i="1"/>
  <c r="T84" i="1"/>
  <c r="U84" i="1"/>
  <c r="V84" i="1"/>
  <c r="W84" i="1"/>
  <c r="X84" i="1"/>
  <c r="Y84" i="1"/>
  <c r="F84" i="1" s="1"/>
  <c r="S85" i="1"/>
  <c r="T85" i="1"/>
  <c r="U85" i="1"/>
  <c r="V85" i="1"/>
  <c r="W85" i="1"/>
  <c r="X85" i="1"/>
  <c r="Y85" i="1"/>
  <c r="F85" i="1" s="1"/>
  <c r="S86" i="1"/>
  <c r="T86" i="1"/>
  <c r="U86" i="1"/>
  <c r="V86" i="1"/>
  <c r="W86" i="1"/>
  <c r="X86" i="1"/>
  <c r="Y86" i="1"/>
  <c r="F86" i="1" s="1"/>
  <c r="S87" i="1"/>
  <c r="T87" i="1"/>
  <c r="U87" i="1"/>
  <c r="V87" i="1"/>
  <c r="W87" i="1"/>
  <c r="X87" i="1"/>
  <c r="Y87" i="1"/>
  <c r="F87" i="1" s="1"/>
  <c r="S88" i="1"/>
  <c r="T88" i="1"/>
  <c r="U88" i="1"/>
  <c r="V88" i="1"/>
  <c r="W88" i="1"/>
  <c r="X88" i="1"/>
  <c r="Y88" i="1"/>
  <c r="F88" i="1" s="1"/>
  <c r="S89" i="1"/>
  <c r="T89" i="1"/>
  <c r="U89" i="1"/>
  <c r="V89" i="1"/>
  <c r="W89" i="1"/>
  <c r="X89" i="1"/>
  <c r="Y89" i="1"/>
  <c r="F89" i="1" s="1"/>
  <c r="S90" i="1"/>
  <c r="T90" i="1"/>
  <c r="U90" i="1"/>
  <c r="V90" i="1"/>
  <c r="W90" i="1"/>
  <c r="X90" i="1"/>
  <c r="Y90" i="1"/>
  <c r="F90" i="1" s="1"/>
  <c r="S91" i="1"/>
  <c r="T91" i="1"/>
  <c r="U91" i="1"/>
  <c r="V91" i="1"/>
  <c r="W91" i="1"/>
  <c r="X91" i="1"/>
  <c r="Y91" i="1"/>
  <c r="F91" i="1" s="1"/>
  <c r="S92" i="1"/>
  <c r="T92" i="1"/>
  <c r="U92" i="1"/>
  <c r="V92" i="1"/>
  <c r="W92" i="1"/>
  <c r="X92" i="1"/>
  <c r="Y92" i="1"/>
  <c r="F92" i="1" s="1"/>
  <c r="S93" i="1"/>
  <c r="T93" i="1"/>
  <c r="U93" i="1"/>
  <c r="V93" i="1"/>
  <c r="W93" i="1"/>
  <c r="X93" i="1"/>
  <c r="Y93" i="1"/>
  <c r="F93" i="1" s="1"/>
  <c r="S94" i="1"/>
  <c r="T94" i="1"/>
  <c r="U94" i="1"/>
  <c r="V94" i="1"/>
  <c r="W94" i="1"/>
  <c r="X94" i="1"/>
  <c r="Y94" i="1"/>
  <c r="F94" i="1" s="1"/>
  <c r="S95" i="1"/>
  <c r="T95" i="1"/>
  <c r="U95" i="1"/>
  <c r="V95" i="1"/>
  <c r="W95" i="1"/>
  <c r="X95" i="1"/>
  <c r="Y95" i="1"/>
  <c r="F95" i="1" s="1"/>
  <c r="S96" i="1"/>
  <c r="T96" i="1"/>
  <c r="U96" i="1"/>
  <c r="V96" i="1"/>
  <c r="W96" i="1"/>
  <c r="X96" i="1"/>
  <c r="Y96" i="1"/>
  <c r="F96" i="1" s="1"/>
  <c r="S97" i="1"/>
  <c r="T97" i="1"/>
  <c r="U97" i="1"/>
  <c r="V97" i="1"/>
  <c r="W97" i="1"/>
  <c r="X97" i="1"/>
  <c r="Y97" i="1"/>
  <c r="F97" i="1" s="1"/>
  <c r="S98" i="1"/>
  <c r="T98" i="1"/>
  <c r="U98" i="1"/>
  <c r="V98" i="1"/>
  <c r="W98" i="1"/>
  <c r="X98" i="1"/>
  <c r="Y98" i="1"/>
  <c r="F98" i="1" s="1"/>
  <c r="S99" i="1"/>
  <c r="T99" i="1"/>
  <c r="U99" i="1"/>
  <c r="V99" i="1"/>
  <c r="W99" i="1"/>
  <c r="X99" i="1"/>
  <c r="Y99" i="1"/>
  <c r="F99" i="1" s="1"/>
  <c r="S100" i="1"/>
  <c r="T100" i="1"/>
  <c r="U100" i="1"/>
  <c r="V100" i="1"/>
  <c r="W100" i="1"/>
  <c r="X100" i="1"/>
  <c r="Y100" i="1"/>
  <c r="F100" i="1" s="1"/>
  <c r="S101" i="1"/>
  <c r="T101" i="1"/>
  <c r="U101" i="1"/>
  <c r="V101" i="1"/>
  <c r="W101" i="1"/>
  <c r="X101" i="1"/>
  <c r="Y101" i="1"/>
  <c r="F101" i="1" s="1"/>
  <c r="S102" i="1"/>
  <c r="T102" i="1"/>
  <c r="U102" i="1"/>
  <c r="V102" i="1"/>
  <c r="W102" i="1"/>
  <c r="X102" i="1"/>
  <c r="Y102" i="1"/>
  <c r="F102" i="1" s="1"/>
  <c r="S103" i="1"/>
  <c r="T103" i="1"/>
  <c r="U103" i="1"/>
  <c r="V103" i="1"/>
  <c r="W103" i="1"/>
  <c r="X103" i="1"/>
  <c r="Y103" i="1"/>
  <c r="F103" i="1" s="1"/>
  <c r="S104" i="1"/>
  <c r="T104" i="1"/>
  <c r="U104" i="1"/>
  <c r="V104" i="1"/>
  <c r="W104" i="1"/>
  <c r="X104" i="1"/>
  <c r="Y104" i="1"/>
  <c r="F104" i="1" s="1"/>
  <c r="S105" i="1"/>
  <c r="T105" i="1"/>
  <c r="U105" i="1"/>
  <c r="V105" i="1"/>
  <c r="W105" i="1"/>
  <c r="X105" i="1"/>
  <c r="Y105" i="1"/>
  <c r="F105" i="1" s="1"/>
  <c r="S106" i="1"/>
  <c r="T106" i="1"/>
  <c r="U106" i="1"/>
  <c r="V106" i="1"/>
  <c r="W106" i="1"/>
  <c r="X106" i="1"/>
  <c r="Y106" i="1"/>
  <c r="F106" i="1" s="1"/>
  <c r="S107" i="1"/>
  <c r="T107" i="1"/>
  <c r="U107" i="1"/>
  <c r="V107" i="1"/>
  <c r="W107" i="1"/>
  <c r="X107" i="1"/>
  <c r="Y107" i="1"/>
  <c r="F107" i="1" s="1"/>
  <c r="S108" i="1"/>
  <c r="T108" i="1"/>
  <c r="U108" i="1"/>
  <c r="V108" i="1"/>
  <c r="W108" i="1"/>
  <c r="X108" i="1"/>
  <c r="Y108" i="1"/>
  <c r="F108" i="1" s="1"/>
  <c r="S109" i="1"/>
  <c r="T109" i="1"/>
  <c r="U109" i="1"/>
  <c r="V109" i="1"/>
  <c r="W109" i="1"/>
  <c r="X109" i="1"/>
  <c r="Y109" i="1"/>
  <c r="F109" i="1" s="1"/>
  <c r="S110" i="1"/>
  <c r="T110" i="1"/>
  <c r="U110" i="1"/>
  <c r="V110" i="1"/>
  <c r="W110" i="1"/>
  <c r="X110" i="1"/>
  <c r="Y110" i="1"/>
  <c r="F110" i="1" s="1"/>
  <c r="S111" i="1"/>
  <c r="T111" i="1"/>
  <c r="U111" i="1"/>
  <c r="V111" i="1"/>
  <c r="W111" i="1"/>
  <c r="X111" i="1"/>
  <c r="Y111" i="1"/>
  <c r="F111" i="1" s="1"/>
  <c r="S112" i="1"/>
  <c r="T112" i="1"/>
  <c r="U112" i="1"/>
  <c r="V112" i="1"/>
  <c r="W112" i="1"/>
  <c r="X112" i="1"/>
  <c r="Y112" i="1"/>
  <c r="F112" i="1" s="1"/>
  <c r="S113" i="1"/>
  <c r="T113" i="1"/>
  <c r="U113" i="1"/>
  <c r="V113" i="1"/>
  <c r="W113" i="1"/>
  <c r="X113" i="1"/>
  <c r="Y113" i="1"/>
  <c r="F113" i="1" s="1"/>
  <c r="S114" i="1"/>
  <c r="T114" i="1"/>
  <c r="U114" i="1"/>
  <c r="V114" i="1"/>
  <c r="W114" i="1"/>
  <c r="X114" i="1"/>
  <c r="Y114" i="1"/>
  <c r="F114" i="1" s="1"/>
  <c r="S115" i="1"/>
  <c r="T115" i="1"/>
  <c r="U115" i="1"/>
  <c r="V115" i="1"/>
  <c r="W115" i="1"/>
  <c r="X115" i="1"/>
  <c r="Y115" i="1"/>
  <c r="F115" i="1" s="1"/>
  <c r="S116" i="1"/>
  <c r="T116" i="1"/>
  <c r="U116" i="1"/>
  <c r="V116" i="1"/>
  <c r="W116" i="1"/>
  <c r="X116" i="1"/>
  <c r="Y116" i="1"/>
  <c r="F116" i="1" s="1"/>
  <c r="S117" i="1"/>
  <c r="T117" i="1"/>
  <c r="U117" i="1"/>
  <c r="V117" i="1"/>
  <c r="W117" i="1"/>
  <c r="X117" i="1"/>
  <c r="Y117" i="1"/>
  <c r="F117" i="1" s="1"/>
  <c r="S118" i="1"/>
  <c r="T118" i="1"/>
  <c r="U118" i="1"/>
  <c r="V118" i="1"/>
  <c r="W118" i="1"/>
  <c r="X118" i="1"/>
  <c r="Y118" i="1"/>
  <c r="F118" i="1" s="1"/>
  <c r="S119" i="1"/>
  <c r="T119" i="1"/>
  <c r="U119" i="1"/>
  <c r="V119" i="1"/>
  <c r="W119" i="1"/>
  <c r="X119" i="1"/>
  <c r="Y119" i="1"/>
  <c r="F119" i="1" s="1"/>
  <c r="S120" i="1"/>
  <c r="T120" i="1"/>
  <c r="U120" i="1"/>
  <c r="V120" i="1"/>
  <c r="W120" i="1"/>
  <c r="X120" i="1"/>
  <c r="Y120" i="1"/>
  <c r="F120" i="1" s="1"/>
  <c r="S121" i="1"/>
  <c r="T121" i="1"/>
  <c r="U121" i="1"/>
  <c r="V121" i="1"/>
  <c r="W121" i="1"/>
  <c r="X121" i="1"/>
  <c r="Y121" i="1"/>
  <c r="F121" i="1" s="1"/>
  <c r="S122" i="1"/>
  <c r="T122" i="1"/>
  <c r="U122" i="1"/>
  <c r="V122" i="1"/>
  <c r="W122" i="1"/>
  <c r="X122" i="1"/>
  <c r="Y122" i="1"/>
  <c r="F122" i="1" s="1"/>
  <c r="S123" i="1"/>
  <c r="T123" i="1"/>
  <c r="U123" i="1"/>
  <c r="V123" i="1"/>
  <c r="W123" i="1"/>
  <c r="X123" i="1"/>
  <c r="Y123" i="1"/>
  <c r="F123" i="1" s="1"/>
  <c r="S124" i="1"/>
  <c r="T124" i="1"/>
  <c r="U124" i="1"/>
  <c r="V124" i="1"/>
  <c r="W124" i="1"/>
  <c r="X124" i="1"/>
  <c r="Y124" i="1"/>
  <c r="F124" i="1" s="1"/>
  <c r="S125" i="1"/>
  <c r="T125" i="1"/>
  <c r="U125" i="1"/>
  <c r="V125" i="1"/>
  <c r="W125" i="1"/>
  <c r="X125" i="1"/>
  <c r="Y125" i="1"/>
  <c r="F125" i="1" s="1"/>
  <c r="S126" i="1"/>
  <c r="T126" i="1"/>
  <c r="U126" i="1"/>
  <c r="V126" i="1"/>
  <c r="W126" i="1"/>
  <c r="X126" i="1"/>
  <c r="Y126" i="1"/>
  <c r="F126" i="1" s="1"/>
  <c r="S127" i="1"/>
  <c r="T127" i="1"/>
  <c r="U127" i="1"/>
  <c r="V127" i="1"/>
  <c r="W127" i="1"/>
  <c r="X127" i="1"/>
  <c r="Y127" i="1"/>
  <c r="F127" i="1" s="1"/>
  <c r="S128" i="1"/>
  <c r="T128" i="1"/>
  <c r="U128" i="1"/>
  <c r="V128" i="1"/>
  <c r="W128" i="1"/>
  <c r="X128" i="1"/>
  <c r="Y128" i="1"/>
  <c r="F128" i="1" s="1"/>
  <c r="S129" i="1"/>
  <c r="T129" i="1"/>
  <c r="U129" i="1"/>
  <c r="V129" i="1"/>
  <c r="W129" i="1"/>
  <c r="X129" i="1"/>
  <c r="Y129" i="1"/>
  <c r="F129" i="1" s="1"/>
  <c r="S130" i="1"/>
  <c r="T130" i="1"/>
  <c r="U130" i="1"/>
  <c r="V130" i="1"/>
  <c r="W130" i="1"/>
  <c r="X130" i="1"/>
  <c r="Y130" i="1"/>
  <c r="F130" i="1" s="1"/>
  <c r="S131" i="1"/>
  <c r="T131" i="1"/>
  <c r="U131" i="1"/>
  <c r="V131" i="1"/>
  <c r="W131" i="1"/>
  <c r="X131" i="1"/>
  <c r="Y131" i="1"/>
  <c r="F131" i="1" s="1"/>
  <c r="S132" i="1"/>
  <c r="T132" i="1"/>
  <c r="U132" i="1"/>
  <c r="V132" i="1"/>
  <c r="W132" i="1"/>
  <c r="X132" i="1"/>
  <c r="Y132" i="1"/>
  <c r="F132" i="1" s="1"/>
  <c r="S133" i="1"/>
  <c r="T133" i="1"/>
  <c r="U133" i="1"/>
  <c r="V133" i="1"/>
  <c r="W133" i="1"/>
  <c r="X133" i="1"/>
  <c r="Y133" i="1"/>
  <c r="F133" i="1" s="1"/>
  <c r="S134" i="1"/>
  <c r="T134" i="1"/>
  <c r="U134" i="1"/>
  <c r="V134" i="1"/>
  <c r="W134" i="1"/>
  <c r="X134" i="1"/>
  <c r="Y134" i="1"/>
  <c r="F134" i="1" s="1"/>
  <c r="S135" i="1"/>
  <c r="T135" i="1"/>
  <c r="U135" i="1"/>
  <c r="V135" i="1"/>
  <c r="W135" i="1"/>
  <c r="X135" i="1"/>
  <c r="Y135" i="1"/>
  <c r="F135" i="1" s="1"/>
  <c r="S136" i="1"/>
  <c r="T136" i="1"/>
  <c r="U136" i="1"/>
  <c r="V136" i="1"/>
  <c r="W136" i="1"/>
  <c r="X136" i="1"/>
  <c r="Y136" i="1"/>
  <c r="F136" i="1" s="1"/>
  <c r="S137" i="1"/>
  <c r="T137" i="1"/>
  <c r="U137" i="1"/>
  <c r="V137" i="1"/>
  <c r="W137" i="1"/>
  <c r="X137" i="1"/>
  <c r="Y137" i="1"/>
  <c r="F137" i="1" s="1"/>
  <c r="S138" i="1"/>
  <c r="T138" i="1"/>
  <c r="U138" i="1"/>
  <c r="V138" i="1"/>
  <c r="W138" i="1"/>
  <c r="X138" i="1"/>
  <c r="Y138" i="1"/>
  <c r="F138" i="1" s="1"/>
  <c r="S139" i="1"/>
  <c r="T139" i="1"/>
  <c r="U139" i="1"/>
  <c r="V139" i="1"/>
  <c r="W139" i="1"/>
  <c r="X139" i="1"/>
  <c r="Y139" i="1"/>
  <c r="F139" i="1" s="1"/>
  <c r="S140" i="1"/>
  <c r="T140" i="1"/>
  <c r="U140" i="1"/>
  <c r="V140" i="1"/>
  <c r="W140" i="1"/>
  <c r="X140" i="1"/>
  <c r="Y140" i="1"/>
  <c r="F140" i="1" s="1"/>
  <c r="S141" i="1"/>
  <c r="T141" i="1"/>
  <c r="U141" i="1"/>
  <c r="V141" i="1"/>
  <c r="W141" i="1"/>
  <c r="X141" i="1"/>
  <c r="Y141" i="1"/>
  <c r="F141" i="1" s="1"/>
  <c r="S142" i="1"/>
  <c r="T142" i="1"/>
  <c r="U142" i="1"/>
  <c r="V142" i="1"/>
  <c r="W142" i="1"/>
  <c r="X142" i="1"/>
  <c r="Y142" i="1"/>
  <c r="F142" i="1" s="1"/>
  <c r="S143" i="1"/>
  <c r="T143" i="1"/>
  <c r="U143" i="1"/>
  <c r="V143" i="1"/>
  <c r="W143" i="1"/>
  <c r="X143" i="1"/>
  <c r="Y143" i="1"/>
  <c r="F143" i="1" s="1"/>
  <c r="S144" i="1"/>
  <c r="T144" i="1"/>
  <c r="U144" i="1"/>
  <c r="V144" i="1"/>
  <c r="W144" i="1"/>
  <c r="X144" i="1"/>
  <c r="Y144" i="1"/>
  <c r="F144" i="1" s="1"/>
  <c r="S145" i="1"/>
  <c r="T145" i="1"/>
  <c r="U145" i="1"/>
  <c r="V145" i="1"/>
  <c r="W145" i="1"/>
  <c r="X145" i="1"/>
  <c r="Y145" i="1"/>
  <c r="F145" i="1" s="1"/>
  <c r="S146" i="1"/>
  <c r="T146" i="1"/>
  <c r="U146" i="1"/>
  <c r="V146" i="1"/>
  <c r="W146" i="1"/>
  <c r="X146" i="1"/>
  <c r="Y146" i="1"/>
  <c r="F146" i="1" s="1"/>
  <c r="S147" i="1"/>
  <c r="T147" i="1"/>
  <c r="U147" i="1"/>
  <c r="V147" i="1"/>
  <c r="W147" i="1"/>
  <c r="X147" i="1"/>
  <c r="Y147" i="1"/>
  <c r="F147" i="1" s="1"/>
  <c r="S148" i="1"/>
  <c r="T148" i="1"/>
  <c r="U148" i="1"/>
  <c r="V148" i="1"/>
  <c r="W148" i="1"/>
  <c r="X148" i="1"/>
  <c r="Y148" i="1"/>
  <c r="F148" i="1" s="1"/>
  <c r="S149" i="1"/>
  <c r="T149" i="1"/>
  <c r="U149" i="1"/>
  <c r="V149" i="1"/>
  <c r="W149" i="1"/>
  <c r="X149" i="1"/>
  <c r="Y149" i="1"/>
  <c r="F149" i="1" s="1"/>
  <c r="S150" i="1"/>
  <c r="T150" i="1"/>
  <c r="U150" i="1"/>
  <c r="V150" i="1"/>
  <c r="W150" i="1"/>
  <c r="X150" i="1"/>
  <c r="Y150" i="1"/>
  <c r="F150" i="1" s="1"/>
  <c r="S151" i="1"/>
  <c r="T151" i="1"/>
  <c r="U151" i="1"/>
  <c r="V151" i="1"/>
  <c r="W151" i="1"/>
  <c r="X151" i="1"/>
  <c r="Y151" i="1"/>
  <c r="F151" i="1" s="1"/>
  <c r="S152" i="1"/>
  <c r="T152" i="1"/>
  <c r="U152" i="1"/>
  <c r="V152" i="1"/>
  <c r="W152" i="1"/>
  <c r="X152" i="1"/>
  <c r="Y152" i="1"/>
  <c r="F152" i="1" s="1"/>
  <c r="S153" i="1"/>
  <c r="T153" i="1"/>
  <c r="U153" i="1"/>
  <c r="V153" i="1"/>
  <c r="W153" i="1"/>
  <c r="X153" i="1"/>
  <c r="Y153" i="1"/>
  <c r="F153" i="1" s="1"/>
  <c r="S154" i="1"/>
  <c r="T154" i="1"/>
  <c r="U154" i="1"/>
  <c r="V154" i="1"/>
  <c r="W154" i="1"/>
  <c r="X154" i="1"/>
  <c r="Y154" i="1"/>
  <c r="F154" i="1" s="1"/>
  <c r="S155" i="1"/>
  <c r="T155" i="1"/>
  <c r="U155" i="1"/>
  <c r="V155" i="1"/>
  <c r="W155" i="1"/>
  <c r="X155" i="1"/>
  <c r="Y155" i="1"/>
  <c r="F155" i="1" s="1"/>
  <c r="S156" i="1"/>
  <c r="T156" i="1"/>
  <c r="U156" i="1"/>
  <c r="V156" i="1"/>
  <c r="W156" i="1"/>
  <c r="X156" i="1"/>
  <c r="Y156" i="1"/>
  <c r="F156" i="1" s="1"/>
  <c r="S157" i="1"/>
  <c r="T157" i="1"/>
  <c r="U157" i="1"/>
  <c r="V157" i="1"/>
  <c r="W157" i="1"/>
  <c r="X157" i="1"/>
  <c r="Y157" i="1"/>
  <c r="F157" i="1" s="1"/>
  <c r="S158" i="1"/>
  <c r="T158" i="1"/>
  <c r="U158" i="1"/>
  <c r="V158" i="1"/>
  <c r="W158" i="1"/>
  <c r="X158" i="1"/>
  <c r="Y158" i="1"/>
  <c r="F158" i="1" s="1"/>
  <c r="S159" i="1"/>
  <c r="T159" i="1"/>
  <c r="U159" i="1"/>
  <c r="V159" i="1"/>
  <c r="W159" i="1"/>
  <c r="X159" i="1"/>
  <c r="Y159" i="1"/>
  <c r="F159" i="1" s="1"/>
  <c r="S160" i="1"/>
  <c r="T160" i="1"/>
  <c r="U160" i="1"/>
  <c r="V160" i="1"/>
  <c r="W160" i="1"/>
  <c r="X160" i="1"/>
  <c r="Y160" i="1"/>
  <c r="F160" i="1" s="1"/>
  <c r="S161" i="1"/>
  <c r="T161" i="1"/>
  <c r="U161" i="1"/>
  <c r="V161" i="1"/>
  <c r="W161" i="1"/>
  <c r="X161" i="1"/>
  <c r="Y161" i="1"/>
  <c r="F161" i="1" s="1"/>
  <c r="S162" i="1"/>
  <c r="T162" i="1"/>
  <c r="U162" i="1"/>
  <c r="V162" i="1"/>
  <c r="W162" i="1"/>
  <c r="X162" i="1"/>
  <c r="Y162" i="1"/>
  <c r="F162" i="1" s="1"/>
  <c r="S163" i="1"/>
  <c r="T163" i="1"/>
  <c r="U163" i="1"/>
  <c r="V163" i="1"/>
  <c r="W163" i="1"/>
  <c r="X163" i="1"/>
  <c r="Y163" i="1"/>
  <c r="F163" i="1" s="1"/>
  <c r="S164" i="1"/>
  <c r="T164" i="1"/>
  <c r="U164" i="1"/>
  <c r="V164" i="1"/>
  <c r="W164" i="1"/>
  <c r="X164" i="1"/>
  <c r="Y164" i="1"/>
  <c r="F164" i="1" s="1"/>
  <c r="S165" i="1"/>
  <c r="T165" i="1"/>
  <c r="U165" i="1"/>
  <c r="V165" i="1"/>
  <c r="W165" i="1"/>
  <c r="X165" i="1"/>
  <c r="Y165" i="1"/>
  <c r="F165" i="1" s="1"/>
  <c r="S166" i="1"/>
  <c r="T166" i="1"/>
  <c r="U166" i="1"/>
  <c r="V166" i="1"/>
  <c r="W166" i="1"/>
  <c r="X166" i="1"/>
  <c r="Y166" i="1"/>
  <c r="F166" i="1" s="1"/>
  <c r="S167" i="1"/>
  <c r="T167" i="1"/>
  <c r="U167" i="1"/>
  <c r="V167" i="1"/>
  <c r="W167" i="1"/>
  <c r="X167" i="1"/>
  <c r="Y167" i="1"/>
  <c r="F167" i="1" s="1"/>
  <c r="S168" i="1"/>
  <c r="T168" i="1"/>
  <c r="U168" i="1"/>
  <c r="V168" i="1"/>
  <c r="W168" i="1"/>
  <c r="X168" i="1"/>
  <c r="Y168" i="1"/>
  <c r="F168" i="1" s="1"/>
  <c r="S169" i="1"/>
  <c r="T169" i="1"/>
  <c r="U169" i="1"/>
  <c r="V169" i="1"/>
  <c r="W169" i="1"/>
  <c r="X169" i="1"/>
  <c r="Y169" i="1"/>
  <c r="F169" i="1" s="1"/>
  <c r="S170" i="1"/>
  <c r="T170" i="1"/>
  <c r="U170" i="1"/>
  <c r="V170" i="1"/>
  <c r="W170" i="1"/>
  <c r="X170" i="1"/>
  <c r="Y170" i="1"/>
  <c r="F170" i="1" s="1"/>
  <c r="S171" i="1"/>
  <c r="T171" i="1"/>
  <c r="U171" i="1"/>
  <c r="V171" i="1"/>
  <c r="W171" i="1"/>
  <c r="X171" i="1"/>
  <c r="Y171" i="1"/>
  <c r="F171" i="1" s="1"/>
  <c r="S172" i="1"/>
  <c r="T172" i="1"/>
  <c r="U172" i="1"/>
  <c r="V172" i="1"/>
  <c r="W172" i="1"/>
  <c r="X172" i="1"/>
  <c r="Y172" i="1"/>
  <c r="F172" i="1" s="1"/>
  <c r="S173" i="1"/>
  <c r="T173" i="1"/>
  <c r="U173" i="1"/>
  <c r="V173" i="1"/>
  <c r="W173" i="1"/>
  <c r="X173" i="1"/>
  <c r="Y173" i="1"/>
  <c r="F173" i="1" s="1"/>
  <c r="S174" i="1"/>
  <c r="T174" i="1"/>
  <c r="U174" i="1"/>
  <c r="V174" i="1"/>
  <c r="W174" i="1"/>
  <c r="X174" i="1"/>
  <c r="Y174" i="1"/>
  <c r="F174" i="1" s="1"/>
  <c r="S175" i="1"/>
  <c r="T175" i="1"/>
  <c r="U175" i="1"/>
  <c r="V175" i="1"/>
  <c r="W175" i="1"/>
  <c r="X175" i="1"/>
  <c r="Y175" i="1"/>
  <c r="F175" i="1" s="1"/>
  <c r="S176" i="1"/>
  <c r="T176" i="1"/>
  <c r="U176" i="1"/>
  <c r="V176" i="1"/>
  <c r="W176" i="1"/>
  <c r="X176" i="1"/>
  <c r="Y176" i="1"/>
  <c r="F176" i="1" s="1"/>
  <c r="S177" i="1"/>
  <c r="T177" i="1"/>
  <c r="U177" i="1"/>
  <c r="V177" i="1"/>
  <c r="W177" i="1"/>
  <c r="X177" i="1"/>
  <c r="Y177" i="1"/>
  <c r="F177" i="1" s="1"/>
  <c r="S178" i="1"/>
  <c r="T178" i="1"/>
  <c r="U178" i="1"/>
  <c r="V178" i="1"/>
  <c r="W178" i="1"/>
  <c r="X178" i="1"/>
  <c r="Y178" i="1"/>
  <c r="F178" i="1" s="1"/>
  <c r="S179" i="1"/>
  <c r="T179" i="1"/>
  <c r="U179" i="1"/>
  <c r="V179" i="1"/>
  <c r="W179" i="1"/>
  <c r="X179" i="1"/>
  <c r="Y179" i="1"/>
  <c r="F179" i="1" s="1"/>
  <c r="S180" i="1"/>
  <c r="T180" i="1"/>
  <c r="U180" i="1"/>
  <c r="V180" i="1"/>
  <c r="W180" i="1"/>
  <c r="X180" i="1"/>
  <c r="Y180" i="1"/>
  <c r="F180" i="1" s="1"/>
  <c r="S181" i="1"/>
  <c r="T181" i="1"/>
  <c r="U181" i="1"/>
  <c r="V181" i="1"/>
  <c r="W181" i="1"/>
  <c r="X181" i="1"/>
  <c r="Y181" i="1"/>
  <c r="F181" i="1" s="1"/>
  <c r="S182" i="1"/>
  <c r="T182" i="1"/>
  <c r="U182" i="1"/>
  <c r="V182" i="1"/>
  <c r="W182" i="1"/>
  <c r="X182" i="1"/>
  <c r="Y182" i="1"/>
  <c r="F182" i="1" s="1"/>
  <c r="S183" i="1"/>
  <c r="T183" i="1"/>
  <c r="U183" i="1"/>
  <c r="V183" i="1"/>
  <c r="W183" i="1"/>
  <c r="X183" i="1"/>
  <c r="Y183" i="1"/>
  <c r="F183" i="1" s="1"/>
  <c r="S184" i="1"/>
  <c r="T184" i="1"/>
  <c r="U184" i="1"/>
  <c r="V184" i="1"/>
  <c r="W184" i="1"/>
  <c r="X184" i="1"/>
  <c r="Y184" i="1"/>
  <c r="F184" i="1" s="1"/>
  <c r="S185" i="1"/>
  <c r="T185" i="1"/>
  <c r="U185" i="1"/>
  <c r="V185" i="1"/>
  <c r="W185" i="1"/>
  <c r="X185" i="1"/>
  <c r="Y185" i="1"/>
  <c r="F185" i="1" s="1"/>
  <c r="S186" i="1"/>
  <c r="T186" i="1"/>
  <c r="U186" i="1"/>
  <c r="V186" i="1"/>
  <c r="W186" i="1"/>
  <c r="X186" i="1"/>
  <c r="Y186" i="1"/>
  <c r="F186" i="1" s="1"/>
  <c r="S187" i="1"/>
  <c r="T187" i="1"/>
  <c r="U187" i="1"/>
  <c r="V187" i="1"/>
  <c r="W187" i="1"/>
  <c r="X187" i="1"/>
  <c r="Y187" i="1"/>
  <c r="F187" i="1" s="1"/>
  <c r="S188" i="1"/>
  <c r="T188" i="1"/>
  <c r="U188" i="1"/>
  <c r="V188" i="1"/>
  <c r="W188" i="1"/>
  <c r="X188" i="1"/>
  <c r="Y188" i="1"/>
  <c r="F188" i="1" s="1"/>
  <c r="S2" i="1"/>
  <c r="T2" i="1"/>
  <c r="U2" i="1"/>
  <c r="V2" i="1"/>
  <c r="W2" i="1"/>
  <c r="X2" i="1"/>
  <c r="Y2" i="1"/>
  <c r="E174" i="1" l="1"/>
  <c r="E154" i="1"/>
  <c r="D111" i="1"/>
  <c r="E74" i="1"/>
  <c r="D71" i="1"/>
  <c r="D47" i="1"/>
  <c r="E10" i="1"/>
  <c r="D7" i="1"/>
  <c r="D92" i="1"/>
  <c r="D52" i="1"/>
  <c r="D28" i="1"/>
  <c r="D12" i="1"/>
  <c r="E187" i="1"/>
  <c r="D184" i="1"/>
  <c r="E179" i="1"/>
  <c r="D178" i="1"/>
  <c r="D176" i="1"/>
  <c r="E171" i="1"/>
  <c r="D168" i="1"/>
  <c r="E163" i="1"/>
  <c r="D160" i="1"/>
  <c r="E155" i="1"/>
  <c r="D152" i="1"/>
  <c r="E147" i="1"/>
  <c r="D144" i="1"/>
  <c r="E139" i="1"/>
  <c r="D136" i="1"/>
  <c r="E131" i="1"/>
  <c r="D130" i="1"/>
  <c r="D128" i="1"/>
  <c r="E123" i="1"/>
  <c r="D120" i="1"/>
  <c r="E115" i="1"/>
  <c r="D112" i="1"/>
  <c r="E107" i="1"/>
  <c r="D104" i="1"/>
  <c r="E99" i="1"/>
  <c r="D96" i="1"/>
  <c r="E91" i="1"/>
  <c r="D88" i="1"/>
  <c r="E83" i="1"/>
  <c r="D80" i="1"/>
  <c r="E75" i="1"/>
  <c r="D72" i="1"/>
  <c r="E67" i="1"/>
  <c r="D64" i="1"/>
  <c r="E59" i="1"/>
  <c r="D56" i="1"/>
  <c r="E51" i="1"/>
  <c r="D48" i="1"/>
  <c r="E43" i="1"/>
  <c r="D40" i="1"/>
  <c r="E35" i="1"/>
  <c r="D32" i="1"/>
  <c r="E27" i="1"/>
  <c r="D24" i="1"/>
  <c r="E19" i="1"/>
  <c r="D16" i="1"/>
  <c r="E11" i="1"/>
  <c r="D8" i="1"/>
  <c r="E3" i="1"/>
  <c r="D155" i="1"/>
  <c r="G155" i="1" s="1"/>
  <c r="E34" i="1"/>
  <c r="D154" i="1"/>
  <c r="E134" i="1"/>
  <c r="D121" i="1"/>
  <c r="D91" i="1"/>
  <c r="D89" i="1"/>
  <c r="D51" i="1"/>
  <c r="D186" i="1"/>
  <c r="D179" i="1"/>
  <c r="G179" i="1" s="1"/>
  <c r="E173" i="1"/>
  <c r="D171" i="1"/>
  <c r="E150" i="1"/>
  <c r="D147" i="1"/>
  <c r="E142" i="1"/>
  <c r="D139" i="1"/>
  <c r="D116" i="1"/>
  <c r="D115" i="1"/>
  <c r="E110" i="1"/>
  <c r="D108" i="1"/>
  <c r="E102" i="1"/>
  <c r="D84" i="1"/>
  <c r="D76" i="1"/>
  <c r="E70" i="1"/>
  <c r="D67" i="1"/>
  <c r="E61" i="1"/>
  <c r="D59" i="1"/>
  <c r="G59" i="1" s="1"/>
  <c r="E53" i="1"/>
  <c r="D44" i="1"/>
  <c r="D27" i="1"/>
  <c r="E21" i="1"/>
  <c r="D20" i="1"/>
  <c r="D19" i="1"/>
  <c r="E13" i="1"/>
  <c r="E184" i="1"/>
  <c r="D181" i="1"/>
  <c r="D174" i="1"/>
  <c r="D173" i="1"/>
  <c r="E168" i="1"/>
  <c r="D166" i="1"/>
  <c r="D165" i="1"/>
  <c r="E160" i="1"/>
  <c r="D157" i="1"/>
  <c r="E152" i="1"/>
  <c r="D149" i="1"/>
  <c r="E144" i="1"/>
  <c r="D142" i="1"/>
  <c r="D141" i="1"/>
  <c r="E136" i="1"/>
  <c r="D133" i="1"/>
  <c r="E128" i="1"/>
  <c r="D125" i="1"/>
  <c r="E120" i="1"/>
  <c r="D117" i="1"/>
  <c r="E113" i="1"/>
  <c r="E112" i="1"/>
  <c r="D109" i="1"/>
  <c r="E104" i="1"/>
  <c r="D101" i="1"/>
  <c r="E96" i="1"/>
  <c r="D93" i="1"/>
  <c r="E88" i="1"/>
  <c r="D85" i="1"/>
  <c r="E80" i="1"/>
  <c r="D77" i="1"/>
  <c r="E73" i="1"/>
  <c r="E72" i="1"/>
  <c r="D69" i="1"/>
  <c r="E64" i="1"/>
  <c r="D61" i="1"/>
  <c r="E56" i="1"/>
  <c r="D53" i="1"/>
  <c r="E48" i="1"/>
  <c r="D45" i="1"/>
  <c r="E40" i="1"/>
  <c r="D37" i="1"/>
  <c r="E33" i="1"/>
  <c r="E32" i="1"/>
  <c r="D29" i="1"/>
  <c r="E24" i="1"/>
  <c r="D21" i="1"/>
  <c r="E16" i="1"/>
  <c r="D13" i="1"/>
  <c r="E8" i="1"/>
  <c r="D5" i="1"/>
  <c r="D182" i="1"/>
  <c r="E177" i="1"/>
  <c r="D167" i="1"/>
  <c r="D159" i="1"/>
  <c r="D143" i="1"/>
  <c r="E137" i="1"/>
  <c r="D135" i="1"/>
  <c r="E130" i="1"/>
  <c r="D127" i="1"/>
  <c r="D103" i="1"/>
  <c r="E97" i="1"/>
  <c r="E90" i="1"/>
  <c r="E49" i="1"/>
  <c r="E41" i="1"/>
  <c r="E9" i="1"/>
  <c r="E176" i="1"/>
  <c r="E186" i="1"/>
  <c r="E185" i="1"/>
  <c r="D183" i="1"/>
  <c r="D175" i="1"/>
  <c r="E169" i="1"/>
  <c r="E162" i="1"/>
  <c r="E161" i="1"/>
  <c r="D158" i="1"/>
  <c r="E153" i="1"/>
  <c r="D151" i="1"/>
  <c r="D150" i="1"/>
  <c r="E145" i="1"/>
  <c r="E138" i="1"/>
  <c r="D134" i="1"/>
  <c r="E129" i="1"/>
  <c r="D126" i="1"/>
  <c r="E122" i="1"/>
  <c r="E121" i="1"/>
  <c r="D119" i="1"/>
  <c r="D118" i="1"/>
  <c r="D110" i="1"/>
  <c r="E105" i="1"/>
  <c r="D102" i="1"/>
  <c r="E98" i="1"/>
  <c r="D94" i="1"/>
  <c r="E89" i="1"/>
  <c r="D86" i="1"/>
  <c r="E81" i="1"/>
  <c r="D79" i="1"/>
  <c r="D78" i="1"/>
  <c r="D70" i="1"/>
  <c r="E66" i="1"/>
  <c r="E65" i="1"/>
  <c r="D62" i="1"/>
  <c r="E58" i="1"/>
  <c r="E57" i="1"/>
  <c r="D55" i="1"/>
  <c r="D54" i="1"/>
  <c r="D46" i="1"/>
  <c r="D39" i="1"/>
  <c r="D38" i="1"/>
  <c r="D30" i="1"/>
  <c r="E26" i="1"/>
  <c r="E25" i="1"/>
  <c r="D22" i="1"/>
  <c r="E17" i="1"/>
  <c r="D15" i="1"/>
  <c r="D14" i="1"/>
  <c r="D6" i="1"/>
  <c r="E188" i="1"/>
  <c r="E180" i="1"/>
  <c r="D169" i="1"/>
  <c r="D161" i="1"/>
  <c r="E156" i="1"/>
  <c r="D145" i="1"/>
  <c r="E140" i="1"/>
  <c r="D137" i="1"/>
  <c r="E132" i="1"/>
  <c r="D129" i="1"/>
  <c r="D73" i="1"/>
  <c r="E68" i="1"/>
  <c r="E60" i="1"/>
  <c r="D57" i="1"/>
  <c r="E52" i="1"/>
  <c r="D49" i="1"/>
  <c r="E44" i="1"/>
  <c r="D41" i="1"/>
  <c r="E36" i="1"/>
  <c r="D25" i="1"/>
  <c r="E20" i="1"/>
  <c r="D9" i="1"/>
  <c r="G9" i="1" s="1"/>
  <c r="E4" i="1"/>
  <c r="E166" i="1"/>
  <c r="D162" i="1"/>
  <c r="E157" i="1"/>
  <c r="E133" i="1"/>
  <c r="D131" i="1"/>
  <c r="D122" i="1"/>
  <c r="D114" i="1"/>
  <c r="E86" i="1"/>
  <c r="D82" i="1"/>
  <c r="E78" i="1"/>
  <c r="D74" i="1"/>
  <c r="E69" i="1"/>
  <c r="D50" i="1"/>
  <c r="E46" i="1"/>
  <c r="E38" i="1"/>
  <c r="D34" i="1"/>
  <c r="E29" i="1"/>
  <c r="E14" i="1"/>
  <c r="D10" i="1"/>
  <c r="E6" i="1"/>
  <c r="E5" i="1"/>
  <c r="D3" i="1"/>
  <c r="D187" i="1"/>
  <c r="E182" i="1"/>
  <c r="E158" i="1"/>
  <c r="E126" i="1"/>
  <c r="E118" i="1"/>
  <c r="D107" i="1"/>
  <c r="D99" i="1"/>
  <c r="E94" i="1"/>
  <c r="D185" i="1"/>
  <c r="D177" i="1"/>
  <c r="E172" i="1"/>
  <c r="E164" i="1"/>
  <c r="D153" i="1"/>
  <c r="E148" i="1"/>
  <c r="E124" i="1"/>
  <c r="E116" i="1"/>
  <c r="D113" i="1"/>
  <c r="E108" i="1"/>
  <c r="D105" i="1"/>
  <c r="E100" i="1"/>
  <c r="D97" i="1"/>
  <c r="E92" i="1"/>
  <c r="E84" i="1"/>
  <c r="D81" i="1"/>
  <c r="E76" i="1"/>
  <c r="D65" i="1"/>
  <c r="D33" i="1"/>
  <c r="E28" i="1"/>
  <c r="D17" i="1"/>
  <c r="E12" i="1"/>
  <c r="E181" i="1"/>
  <c r="D170" i="1"/>
  <c r="E165" i="1"/>
  <c r="D163" i="1"/>
  <c r="E149" i="1"/>
  <c r="D146" i="1"/>
  <c r="E141" i="1"/>
  <c r="D138" i="1"/>
  <c r="E125" i="1"/>
  <c r="D123" i="1"/>
  <c r="E117" i="1"/>
  <c r="E109" i="1"/>
  <c r="D106" i="1"/>
  <c r="E101" i="1"/>
  <c r="D98" i="1"/>
  <c r="E93" i="1"/>
  <c r="D90" i="1"/>
  <c r="E85" i="1"/>
  <c r="D83" i="1"/>
  <c r="G83" i="1" s="1"/>
  <c r="E77" i="1"/>
  <c r="D66" i="1"/>
  <c r="D58" i="1"/>
  <c r="E45" i="1"/>
  <c r="D42" i="1"/>
  <c r="E37" i="1"/>
  <c r="D26" i="1"/>
  <c r="E22" i="1"/>
  <c r="D18" i="1"/>
  <c r="D188" i="1"/>
  <c r="D180" i="1"/>
  <c r="D172" i="1"/>
  <c r="D164" i="1"/>
  <c r="D156" i="1"/>
  <c r="D148" i="1"/>
  <c r="D140" i="1"/>
  <c r="D132" i="1"/>
  <c r="D124" i="1"/>
  <c r="D100" i="1"/>
  <c r="E178" i="1"/>
  <c r="E170" i="1"/>
  <c r="E146" i="1"/>
  <c r="E114" i="1"/>
  <c r="E106" i="1"/>
  <c r="D95" i="1"/>
  <c r="D87" i="1"/>
  <c r="E82" i="1"/>
  <c r="D63" i="1"/>
  <c r="E50" i="1"/>
  <c r="E42" i="1"/>
  <c r="D31" i="1"/>
  <c r="D23" i="1"/>
  <c r="E18" i="1"/>
  <c r="D75" i="1"/>
  <c r="E62" i="1"/>
  <c r="E54" i="1"/>
  <c r="D43" i="1"/>
  <c r="D35" i="1"/>
  <c r="E30" i="1"/>
  <c r="D11" i="1"/>
  <c r="D68" i="1"/>
  <c r="D60" i="1"/>
  <c r="D36" i="1"/>
  <c r="D4" i="1"/>
  <c r="E183" i="1"/>
  <c r="E175" i="1"/>
  <c r="E167" i="1"/>
  <c r="E159" i="1"/>
  <c r="E151" i="1"/>
  <c r="E143" i="1"/>
  <c r="E135" i="1"/>
  <c r="E127" i="1"/>
  <c r="E11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G154" i="1" l="1"/>
  <c r="G111" i="1"/>
  <c r="G16" i="1"/>
  <c r="G43" i="1"/>
  <c r="G107" i="1"/>
  <c r="G67" i="1"/>
  <c r="G64" i="1"/>
  <c r="G11" i="1"/>
  <c r="G37" i="1"/>
  <c r="G125" i="1"/>
  <c r="G181" i="1"/>
  <c r="G115" i="1"/>
  <c r="G92" i="1"/>
  <c r="G69" i="1"/>
  <c r="G19" i="1"/>
  <c r="G96" i="1"/>
  <c r="G51" i="1"/>
  <c r="G134" i="1"/>
  <c r="G8" i="1"/>
  <c r="G176" i="1"/>
  <c r="G174" i="1"/>
  <c r="G108" i="1"/>
  <c r="G52" i="1"/>
  <c r="G144" i="1"/>
  <c r="G169" i="1"/>
  <c r="G10" i="1"/>
  <c r="G44" i="1"/>
  <c r="G187" i="1"/>
  <c r="G3" i="1"/>
  <c r="G34" i="1"/>
  <c r="G80" i="1"/>
  <c r="G112" i="1"/>
  <c r="G104" i="1"/>
  <c r="G93" i="1"/>
  <c r="G138" i="1"/>
  <c r="G122" i="1"/>
  <c r="G32" i="1"/>
  <c r="G60" i="1"/>
  <c r="G160" i="1"/>
  <c r="G173" i="1"/>
  <c r="G88" i="1"/>
  <c r="G163" i="1"/>
  <c r="G65" i="1"/>
  <c r="G21" i="1"/>
  <c r="G48" i="1"/>
  <c r="G136" i="1"/>
  <c r="G165" i="1"/>
  <c r="G35" i="1"/>
  <c r="G99" i="1"/>
  <c r="G12" i="1"/>
  <c r="G131" i="1"/>
  <c r="G130" i="1"/>
  <c r="G4" i="1"/>
  <c r="G97" i="1"/>
  <c r="G47" i="1"/>
  <c r="G20" i="1"/>
  <c r="G42" i="1"/>
  <c r="G70" i="1"/>
  <c r="G127" i="1"/>
  <c r="G172" i="1"/>
  <c r="G153" i="1"/>
  <c r="G7" i="1"/>
  <c r="G71" i="1"/>
  <c r="G135" i="1"/>
  <c r="G28" i="1"/>
  <c r="G74" i="1"/>
  <c r="G45" i="1"/>
  <c r="G133" i="1"/>
  <c r="G73" i="1"/>
  <c r="G61" i="1"/>
  <c r="G24" i="1"/>
  <c r="G75" i="1"/>
  <c r="G149" i="1"/>
  <c r="G33" i="1"/>
  <c r="G103" i="1"/>
  <c r="G56" i="1"/>
  <c r="G168" i="1"/>
  <c r="G139" i="1"/>
  <c r="G178" i="1"/>
  <c r="G68" i="1"/>
  <c r="G89" i="1"/>
  <c r="G120" i="1"/>
  <c r="G27" i="1"/>
  <c r="G147" i="1"/>
  <c r="G167" i="1"/>
  <c r="G123" i="1"/>
  <c r="G116" i="1"/>
  <c r="G114" i="1"/>
  <c r="G152" i="1"/>
  <c r="G117" i="1"/>
  <c r="G91" i="1"/>
  <c r="G13" i="1"/>
  <c r="G40" i="1"/>
  <c r="G72" i="1"/>
  <c r="G128" i="1"/>
  <c r="G184" i="1"/>
  <c r="G171" i="1"/>
  <c r="G90" i="1"/>
  <c r="G5" i="1"/>
  <c r="G121" i="1"/>
  <c r="G100" i="1"/>
  <c r="G98" i="1"/>
  <c r="G141" i="1"/>
  <c r="G15" i="1"/>
  <c r="G46" i="1"/>
  <c r="G102" i="1"/>
  <c r="G66" i="1"/>
  <c r="G110" i="1"/>
  <c r="G77" i="1"/>
  <c r="G109" i="1"/>
  <c r="G177" i="1"/>
  <c r="G29" i="1"/>
  <c r="G142" i="1"/>
  <c r="G186" i="1"/>
  <c r="G159" i="1"/>
  <c r="G76" i="1"/>
  <c r="G166" i="1"/>
  <c r="G150" i="1"/>
  <c r="G113" i="1"/>
  <c r="G157" i="1"/>
  <c r="G41" i="1"/>
  <c r="G85" i="1"/>
  <c r="G182" i="1"/>
  <c r="G82" i="1"/>
  <c r="G22" i="1"/>
  <c r="G164" i="1"/>
  <c r="G84" i="1"/>
  <c r="G49" i="1"/>
  <c r="G137" i="1"/>
  <c r="G118" i="1"/>
  <c r="G175" i="1"/>
  <c r="G53" i="1"/>
  <c r="G30" i="1"/>
  <c r="G143" i="1"/>
  <c r="G87" i="1"/>
  <c r="G188" i="1"/>
  <c r="G58" i="1"/>
  <c r="G101" i="1"/>
  <c r="G146" i="1"/>
  <c r="G95" i="1"/>
  <c r="G106" i="1"/>
  <c r="G129" i="1"/>
  <c r="G78" i="1"/>
  <c r="G17" i="1"/>
  <c r="G124" i="1"/>
  <c r="G18" i="1"/>
  <c r="G105" i="1"/>
  <c r="G50" i="1"/>
  <c r="G86" i="1"/>
  <c r="G119" i="1"/>
  <c r="G183" i="1"/>
  <c r="G23" i="1"/>
  <c r="G140" i="1"/>
  <c r="G57" i="1"/>
  <c r="G145" i="1"/>
  <c r="G62" i="1"/>
  <c r="G151" i="1"/>
  <c r="G31" i="1"/>
  <c r="G148" i="1"/>
  <c r="G185" i="1"/>
  <c r="G6" i="1"/>
  <c r="G38" i="1"/>
  <c r="G94" i="1"/>
  <c r="G156" i="1"/>
  <c r="G26" i="1"/>
  <c r="G170" i="1"/>
  <c r="G81" i="1"/>
  <c r="G25" i="1"/>
  <c r="G161" i="1"/>
  <c r="G14" i="1"/>
  <c r="G39" i="1"/>
  <c r="G126" i="1"/>
  <c r="G158" i="1"/>
  <c r="G54" i="1"/>
  <c r="G180" i="1"/>
  <c r="G162" i="1"/>
  <c r="G55" i="1"/>
  <c r="G79" i="1"/>
  <c r="G63" i="1"/>
  <c r="G36" i="1"/>
  <c r="G132" i="1"/>
</calcChain>
</file>

<file path=xl/sharedStrings.xml><?xml version="1.0" encoding="utf-8"?>
<sst xmlns="http://schemas.openxmlformats.org/spreadsheetml/2006/main" count="2622" uniqueCount="1751">
  <si>
    <t>Genus name</t>
  </si>
  <si>
    <t>Species</t>
  </si>
  <si>
    <t>Authority</t>
  </si>
  <si>
    <t>Country of origin</t>
  </si>
  <si>
    <t>Collector &amp; number</t>
  </si>
  <si>
    <t>Herbarium of voucher</t>
  </si>
  <si>
    <t>DNA accesion number</t>
  </si>
  <si>
    <t>nSSU</t>
  </si>
  <si>
    <t>nLSU</t>
  </si>
  <si>
    <t>RPB2</t>
  </si>
  <si>
    <t>rbcL</t>
  </si>
  <si>
    <t>matK</t>
  </si>
  <si>
    <t>accD</t>
  </si>
  <si>
    <t>matR</t>
  </si>
  <si>
    <t>Acanthosyris</t>
  </si>
  <si>
    <t>asipapote</t>
  </si>
  <si>
    <t>M.Nee</t>
  </si>
  <si>
    <t>Bolivia</t>
  </si>
  <si>
    <t>M. Nees &amp; I. Vargas 45009</t>
  </si>
  <si>
    <t>(NY)</t>
  </si>
  <si>
    <t>DLN 4051</t>
  </si>
  <si>
    <t>DQ329163</t>
  </si>
  <si>
    <t>AF181776</t>
  </si>
  <si>
    <t>–</t>
  </si>
  <si>
    <t>DQ329171</t>
  </si>
  <si>
    <t>DQ329182</t>
  </si>
  <si>
    <t>DQ329193</t>
  </si>
  <si>
    <t>falcata</t>
  </si>
  <si>
    <t>Griseb.</t>
  </si>
  <si>
    <t>M. Nees 46690</t>
  </si>
  <si>
    <t>DLN 4053</t>
  </si>
  <si>
    <t>DQ329164</t>
  </si>
  <si>
    <t>DQ329172</t>
  </si>
  <si>
    <t>DQ329183</t>
  </si>
  <si>
    <t>DQ329194</t>
  </si>
  <si>
    <t>Actinanthella</t>
  </si>
  <si>
    <t>menyharthii</t>
  </si>
  <si>
    <t>(Engl. &amp; Schinz) Balle</t>
  </si>
  <si>
    <t>Zimbabwe</t>
  </si>
  <si>
    <t>D. Wiens 4638</t>
  </si>
  <si>
    <t>(MO)</t>
  </si>
  <si>
    <t>DLN 4375</t>
  </si>
  <si>
    <t>EU544313</t>
  </si>
  <si>
    <t>EU544352</t>
  </si>
  <si>
    <t>EU544408</t>
  </si>
  <si>
    <t>Aetanthus</t>
  </si>
  <si>
    <t>noduosus</t>
  </si>
  <si>
    <t>(Desr.) Engl.</t>
  </si>
  <si>
    <t>Ecuador</t>
  </si>
  <si>
    <t>F. M. Garmendia 1227</t>
  </si>
  <si>
    <t>DLN 4561</t>
  </si>
  <si>
    <t>EU544314</t>
  </si>
  <si>
    <t>EU544409</t>
  </si>
  <si>
    <t>Agelanthus</t>
  </si>
  <si>
    <t>sansibarensis</t>
  </si>
  <si>
    <t>(Engl.) Polhill &amp; Wiens</t>
  </si>
  <si>
    <t>Kenya</t>
  </si>
  <si>
    <t>S. A. Robertson s.n.</t>
  </si>
  <si>
    <t>(SIU)</t>
  </si>
  <si>
    <t>DLN 2987</t>
  </si>
  <si>
    <t>U59946</t>
  </si>
  <si>
    <t>EU544353</t>
  </si>
  <si>
    <t>EU544464</t>
  </si>
  <si>
    <t>EU544410</t>
  </si>
  <si>
    <t xml:space="preserve">Agonandra </t>
  </si>
  <si>
    <t>macrocarpa</t>
  </si>
  <si>
    <t>L.O.Williams</t>
  </si>
  <si>
    <t>Costa Rica</t>
  </si>
  <si>
    <t>D. L. Nickrent 2764</t>
  </si>
  <si>
    <t>DLN 2764</t>
  </si>
  <si>
    <t>L24079</t>
  </si>
  <si>
    <t>DQ790205</t>
  </si>
  <si>
    <t>DQ790130</t>
  </si>
  <si>
    <t>DQ790169</t>
  </si>
  <si>
    <t>DQ790237</t>
  </si>
  <si>
    <t>Alepis</t>
  </si>
  <si>
    <t>flavida</t>
  </si>
  <si>
    <t>(Hook.f.) Tiegh.</t>
  </si>
  <si>
    <t>New Zealand</t>
  </si>
  <si>
    <t>B. Molloy s.n.</t>
  </si>
  <si>
    <t>DLN 2743</t>
  </si>
  <si>
    <t>L24139</t>
  </si>
  <si>
    <t>EF464474</t>
  </si>
  <si>
    <t>EF464508</t>
  </si>
  <si>
    <t>*KP263290</t>
  </si>
  <si>
    <t>Amphorogyne</t>
  </si>
  <si>
    <t>celastroides</t>
  </si>
  <si>
    <t>Stauffer &amp; Hürl.</t>
  </si>
  <si>
    <t>New Caledonia</t>
  </si>
  <si>
    <t>G. D. McPherson 18051</t>
  </si>
  <si>
    <t>DLN 4564</t>
  </si>
  <si>
    <t>EF584571</t>
  </si>
  <si>
    <t>*KP263324</t>
  </si>
  <si>
    <t>EF584614</t>
  </si>
  <si>
    <t xml:space="preserve">Amyema </t>
  </si>
  <si>
    <t>glabra</t>
  </si>
  <si>
    <t>(Domin) Danser</t>
  </si>
  <si>
    <t>Australia</t>
  </si>
  <si>
    <t>D. L. Nickrent 2795</t>
  </si>
  <si>
    <t>DLN 2795</t>
  </si>
  <si>
    <t>AF039073</t>
  </si>
  <si>
    <t>EU544354</t>
  </si>
  <si>
    <t>EU544465</t>
  </si>
  <si>
    <t>EU544411</t>
  </si>
  <si>
    <t>(AY453106)</t>
  </si>
  <si>
    <t>queenslandica</t>
  </si>
  <si>
    <t>(Blakely) Danser</t>
  </si>
  <si>
    <t>D. L. Nickrent 2788</t>
  </si>
  <si>
    <t>DLN 2788</t>
  </si>
  <si>
    <t>EU544315</t>
  </si>
  <si>
    <t>EU544355</t>
  </si>
  <si>
    <t>EU544412</t>
  </si>
  <si>
    <t>Amylotheca</t>
  </si>
  <si>
    <t>duthiana</t>
  </si>
  <si>
    <t>(King) Danser</t>
  </si>
  <si>
    <t>Malaysia</t>
  </si>
  <si>
    <t>D. L. Nickrent 4022</t>
  </si>
  <si>
    <t>DLN 4022</t>
  </si>
  <si>
    <t>EU544316</t>
  </si>
  <si>
    <t>EU544356</t>
  </si>
  <si>
    <t>EU544413</t>
  </si>
  <si>
    <t>Anacolosa</t>
  </si>
  <si>
    <t>papuana</t>
  </si>
  <si>
    <t>Schellenb.</t>
  </si>
  <si>
    <t>Solomon Islands; Indonesia</t>
  </si>
  <si>
    <t>R. Regalado &amp; M. Q. Sirikolo 692; A. C. Church 338</t>
  </si>
  <si>
    <t>(MO; A)</t>
  </si>
  <si>
    <t>DLN 4247; Hu 1852</t>
  </si>
  <si>
    <t>DQ790104</t>
  </si>
  <si>
    <t>(*KP263325)</t>
  </si>
  <si>
    <t>DQ790144</t>
  </si>
  <si>
    <t>DQ790181</t>
  </si>
  <si>
    <t>DQ790250</t>
  </si>
  <si>
    <t>Anthobolus</t>
  </si>
  <si>
    <t>leptomerioides</t>
  </si>
  <si>
    <t>F.Muell.</t>
  </si>
  <si>
    <t>B. J. Lepschi &amp; L. A. Craven 4352</t>
  </si>
  <si>
    <t>(CANB)</t>
  </si>
  <si>
    <t>DLN 4311</t>
  </si>
  <si>
    <t>EF584572</t>
  </si>
  <si>
    <t>EF584589</t>
  </si>
  <si>
    <t>EF584615</t>
  </si>
  <si>
    <t>*KP263291</t>
  </si>
  <si>
    <t>Antidaphne</t>
  </si>
  <si>
    <t>viscoidea</t>
  </si>
  <si>
    <t>Poepp. &amp; Endl.</t>
  </si>
  <si>
    <t>S. Sargent s.n.</t>
  </si>
  <si>
    <t>DLN 2730</t>
  </si>
  <si>
    <t>L24080</t>
  </si>
  <si>
    <t>*KP263237</t>
  </si>
  <si>
    <t>L26068</t>
  </si>
  <si>
    <t>EF464500</t>
  </si>
  <si>
    <t>*KP263292</t>
  </si>
  <si>
    <t>Aptandra</t>
  </si>
  <si>
    <t>tubicina</t>
  </si>
  <si>
    <t>(Poepp.) Benth. ex Miers</t>
  </si>
  <si>
    <t>Peru</t>
  </si>
  <si>
    <t>H. van der Werff &amp; R. Vasquez 13846</t>
  </si>
  <si>
    <t>DLN 4202</t>
  </si>
  <si>
    <t>DQ790105</t>
  </si>
  <si>
    <t>DQ790217</t>
  </si>
  <si>
    <t>DQ790141</t>
  </si>
  <si>
    <t>DQ790178</t>
  </si>
  <si>
    <t>DQ790247</t>
  </si>
  <si>
    <t>Arceuthobium</t>
  </si>
  <si>
    <t>verticilliflorum</t>
  </si>
  <si>
    <t>Engelm.</t>
  </si>
  <si>
    <t>Mexico</t>
  </si>
  <si>
    <t>D. L. Nickrent 2065</t>
  </si>
  <si>
    <t>DLN 2065</t>
  </si>
  <si>
    <t>L24042</t>
  </si>
  <si>
    <t>EF464470</t>
  </si>
  <si>
    <t>(AY566624)</t>
  </si>
  <si>
    <t>L26067</t>
  </si>
  <si>
    <t>Arjona</t>
  </si>
  <si>
    <t>tuberosa</t>
  </si>
  <si>
    <t>Cav.</t>
  </si>
  <si>
    <t>Argentina</t>
  </si>
  <si>
    <t>V. Melzheimer s.n.; Pisann 3594</t>
  </si>
  <si>
    <t>(SIU; GH)</t>
  </si>
  <si>
    <t>DLN 4131; Hu 1860</t>
  </si>
  <si>
    <t>EF464468</t>
  </si>
  <si>
    <t>EF464480</t>
  </si>
  <si>
    <t>*KP263326</t>
  </si>
  <si>
    <t>EF464532</t>
  </si>
  <si>
    <t>EF464513</t>
  </si>
  <si>
    <t>*KP263264</t>
  </si>
  <si>
    <t>Atkinsonia</t>
  </si>
  <si>
    <t>ligustrina</t>
  </si>
  <si>
    <t>(Lindl.) F.Muell.</t>
  </si>
  <si>
    <t>D. Watson 4458</t>
  </si>
  <si>
    <t>DLN 4343</t>
  </si>
  <si>
    <t>EF464464</t>
  </si>
  <si>
    <t>EF464475</t>
  </si>
  <si>
    <t>EF464526</t>
  </si>
  <si>
    <t>DQ787444</t>
  </si>
  <si>
    <t>Bakerella</t>
  </si>
  <si>
    <t>species</t>
  </si>
  <si>
    <t>-</t>
  </si>
  <si>
    <t>Madagascar</t>
  </si>
  <si>
    <t>S. Razafimandimbison 332</t>
  </si>
  <si>
    <t>DLN 4161</t>
  </si>
  <si>
    <t>EU544318</t>
  </si>
  <si>
    <t>EU544358</t>
  </si>
  <si>
    <t>EU544466</t>
  </si>
  <si>
    <t>EU544415</t>
  </si>
  <si>
    <t>Balanophora</t>
  </si>
  <si>
    <t>fungosa</t>
  </si>
  <si>
    <t>J.R.Forst. &amp; G.Forst.</t>
  </si>
  <si>
    <t>Australia; Taiwan</t>
  </si>
  <si>
    <t>D. L. Nickrent 2825; J.-Y. Huang 20040203</t>
  </si>
  <si>
    <t>(SIU; TAI)</t>
  </si>
  <si>
    <t>DLN 2825; Su 118</t>
  </si>
  <si>
    <t>JN392868</t>
  </si>
  <si>
    <t>*KP263238</t>
  </si>
  <si>
    <t>JQ613269</t>
  </si>
  <si>
    <t>JQ613244</t>
  </si>
  <si>
    <t>laxiflora</t>
  </si>
  <si>
    <t>Hemsl.</t>
  </si>
  <si>
    <t>Taiwan</t>
  </si>
  <si>
    <t>H.-J. Su 043, 044</t>
  </si>
  <si>
    <t>(TAI)</t>
  </si>
  <si>
    <t>Su 043, 044</t>
  </si>
  <si>
    <t>JN392870</t>
  </si>
  <si>
    <t>*KP263239</t>
  </si>
  <si>
    <t>JQ613270</t>
  </si>
  <si>
    <t>JQ613245</t>
  </si>
  <si>
    <t>Baratranthus</t>
  </si>
  <si>
    <t>axanthus</t>
  </si>
  <si>
    <t>(Korth.) Miq.</t>
  </si>
  <si>
    <t>D. L. Nickrent 4029</t>
  </si>
  <si>
    <t>DLN 4029</t>
  </si>
  <si>
    <t>EU544317</t>
  </si>
  <si>
    <t>EU544357</t>
  </si>
  <si>
    <t>EU544414</t>
  </si>
  <si>
    <t>Benthamina</t>
  </si>
  <si>
    <t>alyxifolia</t>
  </si>
  <si>
    <t>(Benth.) Tiegh.</t>
  </si>
  <si>
    <t>W. Forstreuter Be.al.01</t>
  </si>
  <si>
    <t>DLN 4127</t>
  </si>
  <si>
    <t xml:space="preserve">EU544319 </t>
  </si>
  <si>
    <t>EU544359</t>
  </si>
  <si>
    <t>EU544416</t>
  </si>
  <si>
    <t>Berhautia</t>
  </si>
  <si>
    <t>senegalensis</t>
  </si>
  <si>
    <t>Balle</t>
  </si>
  <si>
    <t>Gambia</t>
  </si>
  <si>
    <t>M. Jones s.n.</t>
  </si>
  <si>
    <t>DLN 4576</t>
  </si>
  <si>
    <t>EU544320</t>
  </si>
  <si>
    <t>EU544360</t>
  </si>
  <si>
    <t>EU544417</t>
  </si>
  <si>
    <t>Buckleya</t>
  </si>
  <si>
    <t>distichophylla</t>
  </si>
  <si>
    <t>(Nutt.) Torr.</t>
  </si>
  <si>
    <t>USA</t>
  </si>
  <si>
    <t>L. J. Musselman s.n.</t>
  </si>
  <si>
    <t>DLN 2735</t>
  </si>
  <si>
    <t>X16598</t>
  </si>
  <si>
    <t>EF464473</t>
  </si>
  <si>
    <t>DQ329180</t>
  </si>
  <si>
    <t>DQ329191</t>
  </si>
  <si>
    <t>DQ329202</t>
  </si>
  <si>
    <t>(DQ110331)</t>
  </si>
  <si>
    <t>Cansjera</t>
  </si>
  <si>
    <t xml:space="preserve">leptostachya </t>
  </si>
  <si>
    <t>Benth.</t>
  </si>
  <si>
    <t>D. L. Nickrent 2815</t>
  </si>
  <si>
    <t>DLN 2815</t>
  </si>
  <si>
    <t>L24084</t>
  </si>
  <si>
    <t>DQ790204</t>
  </si>
  <si>
    <t>DQ790128</t>
  </si>
  <si>
    <t>DQ790167</t>
  </si>
  <si>
    <t>Cathedra</t>
  </si>
  <si>
    <t>acuminata</t>
  </si>
  <si>
    <t>(Benth.) Miers</t>
  </si>
  <si>
    <t>Brazil</t>
  </si>
  <si>
    <t>J. A. Ratter et al. 6782</t>
  </si>
  <si>
    <t>DLN 4244</t>
  </si>
  <si>
    <t>FJ848847</t>
  </si>
  <si>
    <t>DQ790145</t>
  </si>
  <si>
    <t>DQ790182</t>
  </si>
  <si>
    <t>DQ790251</t>
  </si>
  <si>
    <t>Cecarria</t>
  </si>
  <si>
    <t>obtusifolia</t>
  </si>
  <si>
    <t>Merr.</t>
  </si>
  <si>
    <t>B. Hyland 16493</t>
  </si>
  <si>
    <t>(QRS)</t>
  </si>
  <si>
    <t>DLN 4562</t>
  </si>
  <si>
    <t>EU544321</t>
  </si>
  <si>
    <t>EU544361</t>
  </si>
  <si>
    <t>EU544467</t>
  </si>
  <si>
    <t>EU544418</t>
  </si>
  <si>
    <t>Cervantesia</t>
  </si>
  <si>
    <t>tomentosa</t>
  </si>
  <si>
    <t>Ruiz &amp; Pav.</t>
  </si>
  <si>
    <t>L. J. Dorr &amp; L. C. Barnett 6941</t>
  </si>
  <si>
    <t>DLN 4273</t>
  </si>
  <si>
    <t>DQ329165</t>
  </si>
  <si>
    <t>*KP263240</t>
  </si>
  <si>
    <t>*KP263327</t>
  </si>
  <si>
    <t>DQ329173</t>
  </si>
  <si>
    <t>DQ329184</t>
  </si>
  <si>
    <t>DQ329195</t>
  </si>
  <si>
    <t>(DQ110333)</t>
  </si>
  <si>
    <t>Champereia</t>
  </si>
  <si>
    <t>manillana</t>
  </si>
  <si>
    <t>(Blume) Merr.</t>
  </si>
  <si>
    <t>Thailand</t>
  </si>
  <si>
    <t>W. Forstreuter s.n.</t>
  </si>
  <si>
    <t>DLN 3014</t>
  </si>
  <si>
    <t>JQ613223</t>
  </si>
  <si>
    <t>JQ613271</t>
  </si>
  <si>
    <t>DQ790129</t>
  </si>
  <si>
    <t>DQ790168</t>
  </si>
  <si>
    <t>DQ790236</t>
  </si>
  <si>
    <t>JQ613247</t>
  </si>
  <si>
    <t>Chaunochiton</t>
  </si>
  <si>
    <t>kappleri</t>
  </si>
  <si>
    <t>(Sagot ex Engl.) Ducke</t>
  </si>
  <si>
    <t>N. Zamora et al. 1928</t>
  </si>
  <si>
    <t>DLN 3052</t>
  </si>
  <si>
    <t>DQ790106</t>
  </si>
  <si>
    <t>DQ790218</t>
  </si>
  <si>
    <t>DQ790142</t>
  </si>
  <si>
    <t>DQ790179</t>
  </si>
  <si>
    <t>DQ790248</t>
  </si>
  <si>
    <t>Choretrum</t>
  </si>
  <si>
    <t>pauciflorum</t>
  </si>
  <si>
    <t>A.DC.</t>
  </si>
  <si>
    <t>B. Lepschi et al. 4237</t>
  </si>
  <si>
    <t>DLN 4222</t>
  </si>
  <si>
    <t>EF584573</t>
  </si>
  <si>
    <t>EF464522</t>
  </si>
  <si>
    <t>EF464503</t>
  </si>
  <si>
    <t>*KP263293</t>
  </si>
  <si>
    <t>Cladocolea</t>
  </si>
  <si>
    <t>gracilis</t>
  </si>
  <si>
    <t>Kuijt</t>
  </si>
  <si>
    <t>A. C. Sanders &amp; P. A. Fryxell 4172</t>
  </si>
  <si>
    <t>DLN 3066</t>
  </si>
  <si>
    <t>EU544322</t>
  </si>
  <si>
    <t>EU544362</t>
  </si>
  <si>
    <t>EU544419</t>
  </si>
  <si>
    <t>Colpoon</t>
  </si>
  <si>
    <t>compressum</t>
  </si>
  <si>
    <t>P.J.Bergius</t>
  </si>
  <si>
    <t>South Africa</t>
  </si>
  <si>
    <t>D. L. Nickrent 4084</t>
  </si>
  <si>
    <t>DLN 4084</t>
  </si>
  <si>
    <t>EF584574</t>
  </si>
  <si>
    <t>EF584590</t>
  </si>
  <si>
    <t>EF584616</t>
  </si>
  <si>
    <t>*KP263294</t>
  </si>
  <si>
    <t>Comandra</t>
  </si>
  <si>
    <t>umbellata</t>
  </si>
  <si>
    <t>(L.) Nutt.</t>
  </si>
  <si>
    <t>G. Tonkovitch s.n.</t>
  </si>
  <si>
    <t>DLN 2739</t>
  </si>
  <si>
    <t>L24772, DQ329170</t>
  </si>
  <si>
    <t>*KP263241</t>
  </si>
  <si>
    <t>*KP263328</t>
  </si>
  <si>
    <t>DQ329181</t>
  </si>
  <si>
    <t>DQ329192</t>
  </si>
  <si>
    <t>DQ329203</t>
  </si>
  <si>
    <t>Corynaea</t>
  </si>
  <si>
    <t>crassa</t>
  </si>
  <si>
    <t>Hook.f.</t>
  </si>
  <si>
    <t>D. L. Nickrent &amp; S.-C. Hsiao 3011</t>
  </si>
  <si>
    <t>DLN 3011</t>
  </si>
  <si>
    <t>L24400</t>
  </si>
  <si>
    <t>*KP263242</t>
  </si>
  <si>
    <t>*KP263329</t>
  </si>
  <si>
    <t>*KP263265</t>
  </si>
  <si>
    <t xml:space="preserve">Coula </t>
  </si>
  <si>
    <t>edulis</t>
  </si>
  <si>
    <t>Baill.</t>
  </si>
  <si>
    <t>Gabon</t>
  </si>
  <si>
    <t>J. J. Wieringa 3295</t>
  </si>
  <si>
    <t>(WAG)</t>
  </si>
  <si>
    <t>DLN 3079</t>
  </si>
  <si>
    <t>DQ790147</t>
  </si>
  <si>
    <t>DQ790184</t>
  </si>
  <si>
    <t>DQ790253</t>
  </si>
  <si>
    <t>Curupira</t>
  </si>
  <si>
    <t>tefeensis</t>
  </si>
  <si>
    <t>G.A.Black</t>
  </si>
  <si>
    <t>C. Clement s.n.</t>
  </si>
  <si>
    <t>(INPA)</t>
  </si>
  <si>
    <t>DLN 4988</t>
  </si>
  <si>
    <t>DQ790107</t>
  </si>
  <si>
    <t>DQ790221</t>
  </si>
  <si>
    <t>DQ790150</t>
  </si>
  <si>
    <t>DQ790187</t>
  </si>
  <si>
    <t>DQ790256</t>
  </si>
  <si>
    <t>Dactylanthus</t>
  </si>
  <si>
    <t>taylorii</t>
  </si>
  <si>
    <t>C. Ecroyd s.n.</t>
  </si>
  <si>
    <t>DLN 4071</t>
  </si>
  <si>
    <t>AY957443</t>
  </si>
  <si>
    <t>*KP263243</t>
  </si>
  <si>
    <t>*KP263330</t>
  </si>
  <si>
    <t>AY957447</t>
  </si>
  <si>
    <t>Dactyliophora</t>
  </si>
  <si>
    <t>novae-guineae</t>
  </si>
  <si>
    <t>(F.M.Bailey) Danser</t>
  </si>
  <si>
    <t xml:space="preserve">B. Hyland 16461 </t>
  </si>
  <si>
    <t>DLN 4563</t>
  </si>
  <si>
    <t>EU544323</t>
  </si>
  <si>
    <t>EU544363</t>
  </si>
  <si>
    <t>EU544420</t>
  </si>
  <si>
    <t>Daenikera</t>
  </si>
  <si>
    <t>corallina</t>
  </si>
  <si>
    <t xml:space="preserve">Hürl. &amp; Stauffer </t>
  </si>
  <si>
    <t>J. Munzinger 2054</t>
  </si>
  <si>
    <t>(NOU)</t>
  </si>
  <si>
    <t>DLN 4876</t>
  </si>
  <si>
    <t>EF464462</t>
  </si>
  <si>
    <t>EF464472? or Josh</t>
  </si>
  <si>
    <t>*KP263331</t>
  </si>
  <si>
    <t>EF464523</t>
  </si>
  <si>
    <t>EF464504</t>
  </si>
  <si>
    <t>*KP263295</t>
  </si>
  <si>
    <t xml:space="preserve">Decaisnina </t>
  </si>
  <si>
    <t>triflora</t>
  </si>
  <si>
    <t>(Span.) Tiegh.</t>
  </si>
  <si>
    <t>Papua New Guinea</t>
  </si>
  <si>
    <t>D. L. Nickrent 4491</t>
  </si>
  <si>
    <t>(WAU)</t>
  </si>
  <si>
    <t>DLN 4491</t>
  </si>
  <si>
    <t>EU544324</t>
  </si>
  <si>
    <t>EU544364</t>
  </si>
  <si>
    <t>EU544468</t>
  </si>
  <si>
    <t>EU544421</t>
  </si>
  <si>
    <t>Dendromyza</t>
  </si>
  <si>
    <t>ledermannii</t>
  </si>
  <si>
    <t>(Pilg.) Stauffer</t>
  </si>
  <si>
    <t>D. L. Nickrent 4466</t>
  </si>
  <si>
    <t>DLN 4466</t>
  </si>
  <si>
    <t>EF464463</t>
  </si>
  <si>
    <t>EF464524</t>
  </si>
  <si>
    <t>EF464505</t>
  </si>
  <si>
    <t>*KP263297</t>
  </si>
  <si>
    <t xml:space="preserve">Dendropemon </t>
  </si>
  <si>
    <t>caribaeus</t>
  </si>
  <si>
    <t>Krug &amp; Urb.</t>
  </si>
  <si>
    <t>Puerto Rico</t>
  </si>
  <si>
    <t>D. L. Nickrent 2172</t>
  </si>
  <si>
    <t>DLN 2172</t>
  </si>
  <si>
    <t>AF039075</t>
  </si>
  <si>
    <t>EU544365</t>
  </si>
  <si>
    <t>(*KP263332)</t>
  </si>
  <si>
    <t>EU544469</t>
  </si>
  <si>
    <t>EU544422</t>
  </si>
  <si>
    <t>(*KP263296)</t>
  </si>
  <si>
    <t>Dendrophthoe</t>
  </si>
  <si>
    <t>curvata</t>
  </si>
  <si>
    <t>(Blume) Miq.</t>
  </si>
  <si>
    <t>D. L. Nickrent 4012</t>
  </si>
  <si>
    <t>DLN 4012</t>
  </si>
  <si>
    <t>EU544325</t>
  </si>
  <si>
    <t>EU544367</t>
  </si>
  <si>
    <t>(HQ317760)</t>
  </si>
  <si>
    <t>EU544424</t>
  </si>
  <si>
    <t>longituba</t>
  </si>
  <si>
    <t>(Elmer) Danser</t>
  </si>
  <si>
    <t>D. L. Nickrent 4010</t>
  </si>
  <si>
    <t>DLN 4010</t>
  </si>
  <si>
    <t>EU544366</t>
  </si>
  <si>
    <t>EU544423</t>
  </si>
  <si>
    <t>(DQ110337)</t>
  </si>
  <si>
    <t>Dendrophthora</t>
  </si>
  <si>
    <t>clavata</t>
  </si>
  <si>
    <t>(Benth.) Urb.</t>
  </si>
  <si>
    <t>Colombia</t>
  </si>
  <si>
    <t>M. Melampy s.n.</t>
  </si>
  <si>
    <t>DLN 2182</t>
  </si>
  <si>
    <t>L24086</t>
  </si>
  <si>
    <t>AF181813</t>
  </si>
  <si>
    <t>L26069</t>
  </si>
  <si>
    <t>EF584636</t>
  </si>
  <si>
    <t>Dendrotrophe</t>
  </si>
  <si>
    <t>varians</t>
  </si>
  <si>
    <t>Australia; Malaysia</t>
  </si>
  <si>
    <t>D. L. Nickrent 2827; 4014</t>
  </si>
  <si>
    <t>DLN 2827; DLN 4014</t>
  </si>
  <si>
    <t>L24087</t>
  </si>
  <si>
    <t>EF464520</t>
  </si>
  <si>
    <t>EF464501</t>
  </si>
  <si>
    <t xml:space="preserve">Desmaria </t>
  </si>
  <si>
    <t>mutabilis</t>
  </si>
  <si>
    <t>(Poepp. &amp; Endl.) Tiegh. ex T.Durand &amp; B.D.Jacks.</t>
  </si>
  <si>
    <t>Chile</t>
  </si>
  <si>
    <t>G. Amico s.n.</t>
  </si>
  <si>
    <t>DLN 4510</t>
  </si>
  <si>
    <t>EF464465</t>
  </si>
  <si>
    <t>EF464476</t>
  </si>
  <si>
    <t>EF464527</t>
  </si>
  <si>
    <t>EF464509</t>
  </si>
  <si>
    <t>*KP263298</t>
  </si>
  <si>
    <t>Diogoa</t>
  </si>
  <si>
    <t>zenkeri</t>
  </si>
  <si>
    <t>(Engl.) Exell &amp; Mendonça</t>
  </si>
  <si>
    <t>J. J. Wieringa 3288</t>
  </si>
  <si>
    <t>DLN 3078</t>
  </si>
  <si>
    <t>DQ790108</t>
  </si>
  <si>
    <t>DQ790223</t>
  </si>
  <si>
    <t>*KP263333</t>
  </si>
  <si>
    <t>DQ790152</t>
  </si>
  <si>
    <t>DQ790189</t>
  </si>
  <si>
    <t>DQ790258</t>
  </si>
  <si>
    <t>*KP263266</t>
  </si>
  <si>
    <t xml:space="preserve">Diplatia </t>
  </si>
  <si>
    <t>furcata</t>
  </si>
  <si>
    <t>Barlow</t>
  </si>
  <si>
    <t>D. L. Nickrent 2824</t>
  </si>
  <si>
    <t>DLN 2824</t>
  </si>
  <si>
    <t>L24088</t>
  </si>
  <si>
    <t>EU544368</t>
  </si>
  <si>
    <t>EU544425</t>
  </si>
  <si>
    <t>Dufrenoya</t>
  </si>
  <si>
    <t>sphaerocarpa</t>
  </si>
  <si>
    <t>(Danser) Stauffer</t>
  </si>
  <si>
    <t>Indonesia</t>
  </si>
  <si>
    <t>G. G. Hambali s.n.</t>
  </si>
  <si>
    <t>DLN 2754</t>
  </si>
  <si>
    <t>AF039071</t>
  </si>
  <si>
    <t>EF584592</t>
  </si>
  <si>
    <t>EF584617</t>
  </si>
  <si>
    <t>*KP263299</t>
  </si>
  <si>
    <t>Dulacia</t>
  </si>
  <si>
    <t>candida</t>
  </si>
  <si>
    <t>(Poepp.) Kuntze</t>
  </si>
  <si>
    <t>M. J. Macía et al. 553</t>
  </si>
  <si>
    <t>DLN 4245</t>
  </si>
  <si>
    <t>DQ790109</t>
  </si>
  <si>
    <t>*KP263334</t>
  </si>
  <si>
    <t>DQ790137</t>
  </si>
  <si>
    <t>DQ790174</t>
  </si>
  <si>
    <t>DQ790244</t>
  </si>
  <si>
    <t>DQ110338</t>
  </si>
  <si>
    <t>Emelianthe</t>
  </si>
  <si>
    <t>panganensis</t>
  </si>
  <si>
    <t>(Engl.) Danser</t>
  </si>
  <si>
    <t>Tanzania</t>
  </si>
  <si>
    <t>E. Mboya 594</t>
  </si>
  <si>
    <t>DLN 4889</t>
  </si>
  <si>
    <t>EU544326</t>
  </si>
  <si>
    <t>EU544369</t>
  </si>
  <si>
    <t>EU544426</t>
  </si>
  <si>
    <t>Englerina</t>
  </si>
  <si>
    <t>ramulosa</t>
  </si>
  <si>
    <t>(Sprague) Polhill &amp; Wiens</t>
  </si>
  <si>
    <t>DLN 2984</t>
  </si>
  <si>
    <t>(L24140)</t>
  </si>
  <si>
    <t>EU544370</t>
  </si>
  <si>
    <t>EU544470</t>
  </si>
  <si>
    <t>EU544427</t>
  </si>
  <si>
    <t>Engomegoma</t>
  </si>
  <si>
    <t>gordonii</t>
  </si>
  <si>
    <t>Breteler</t>
  </si>
  <si>
    <t>Equatorial Guinea</t>
  </si>
  <si>
    <t>B. Senterra 18-81</t>
  </si>
  <si>
    <t>(P)</t>
  </si>
  <si>
    <t>DLN 4555</t>
  </si>
  <si>
    <t>DQ790110</t>
  </si>
  <si>
    <t>DQ790153</t>
  </si>
  <si>
    <t>Erianthemum</t>
  </si>
  <si>
    <t>dregei</t>
  </si>
  <si>
    <t>(Eckl. &amp; Zeyh.) Tiegh.</t>
  </si>
  <si>
    <t>DLN 2985</t>
  </si>
  <si>
    <t>L25679</t>
  </si>
  <si>
    <t>EU544371</t>
  </si>
  <si>
    <t>EU544428</t>
  </si>
  <si>
    <t>Erythropalum</t>
  </si>
  <si>
    <t>scandens</t>
  </si>
  <si>
    <t>Blume</t>
  </si>
  <si>
    <t>Indonesia; China</t>
  </si>
  <si>
    <t>M. Chase 1328; H.-J. Su 055</t>
  </si>
  <si>
    <t>(K; TAI)</t>
  </si>
  <si>
    <t>DLN 4165; Su 055</t>
  </si>
  <si>
    <t>DQ790111</t>
  </si>
  <si>
    <t>DQ790233</t>
  </si>
  <si>
    <t>*KP263335</t>
  </si>
  <si>
    <t>DQ790164</t>
  </si>
  <si>
    <t>DQ790200</t>
  </si>
  <si>
    <t>DQ790267</t>
  </si>
  <si>
    <t>*KP263267</t>
  </si>
  <si>
    <t>Eubrachion</t>
  </si>
  <si>
    <t>ambiguum</t>
  </si>
  <si>
    <t>(Hook. &amp; Arn.) Engl.</t>
  </si>
  <si>
    <t>D. L. Nickrent 2699</t>
  </si>
  <si>
    <t>DLN 2699</t>
  </si>
  <si>
    <t>L24141</t>
  </si>
  <si>
    <t>AF389273</t>
  </si>
  <si>
    <t>L26071</t>
  </si>
  <si>
    <t>EF464498</t>
  </si>
  <si>
    <t>*KP263300</t>
  </si>
  <si>
    <t>Exocarpos</t>
  </si>
  <si>
    <t>aphyllus</t>
  </si>
  <si>
    <t>R.Br.</t>
  </si>
  <si>
    <t>A. Markey &amp; B. Barlow s.n.</t>
  </si>
  <si>
    <t>DLN 3094</t>
  </si>
  <si>
    <t>EF584575</t>
  </si>
  <si>
    <t>EF584593</t>
  </si>
  <si>
    <t>EF584618</t>
  </si>
  <si>
    <t>*KP263301</t>
  </si>
  <si>
    <t xml:space="preserve">Exocarpos </t>
  </si>
  <si>
    <t>bidwillii</t>
  </si>
  <si>
    <t>DLN 2745</t>
  </si>
  <si>
    <t>L24142</t>
  </si>
  <si>
    <t>*KP263244</t>
  </si>
  <si>
    <t>(*KP263336)</t>
  </si>
  <si>
    <t>EF584594</t>
  </si>
  <si>
    <t>EF584619</t>
  </si>
  <si>
    <t>*KP263302</t>
  </si>
  <si>
    <t>Gaiadendron</t>
  </si>
  <si>
    <t>punctatum</t>
  </si>
  <si>
    <t>(Ruiz &amp; Pav.) G.Don</t>
  </si>
  <si>
    <t>DLN 2729</t>
  </si>
  <si>
    <t>L24143</t>
  </si>
  <si>
    <t>DQ790209</t>
  </si>
  <si>
    <t>L26072</t>
  </si>
  <si>
    <t>DQ787445</t>
  </si>
  <si>
    <t>DQ790238</t>
  </si>
  <si>
    <t>DQ110339</t>
  </si>
  <si>
    <t xml:space="preserve">Geocaulon </t>
  </si>
  <si>
    <t>lividum</t>
  </si>
  <si>
    <t>(Richardson) Fernald</t>
  </si>
  <si>
    <t>J. Fetzner s.n.</t>
  </si>
  <si>
    <t>DLN 3047</t>
  </si>
  <si>
    <t>AF039072</t>
  </si>
  <si>
    <t>*KP263245</t>
  </si>
  <si>
    <t>EF584595</t>
  </si>
  <si>
    <t>EF584620</t>
  </si>
  <si>
    <t>*KP263303</t>
  </si>
  <si>
    <t>Ginalloa</t>
  </si>
  <si>
    <t>arnottiana</t>
  </si>
  <si>
    <t>Korth.</t>
  </si>
  <si>
    <t>J. Beaman 9074</t>
  </si>
  <si>
    <t>(SAR)</t>
  </si>
  <si>
    <t>DLN 2982</t>
  </si>
  <si>
    <t>L24144</t>
  </si>
  <si>
    <t>L26070</t>
  </si>
  <si>
    <t>EF584637</t>
  </si>
  <si>
    <t>Globimetula</t>
  </si>
  <si>
    <t>dinklagei</t>
  </si>
  <si>
    <t>J. J. Wieringa 2858</t>
  </si>
  <si>
    <t>DLN 3087</t>
  </si>
  <si>
    <t>AF039076</t>
  </si>
  <si>
    <t>EU544372</t>
  </si>
  <si>
    <t>EU544429</t>
  </si>
  <si>
    <t xml:space="preserve">Hachettea </t>
  </si>
  <si>
    <t xml:space="preserve">austrocaledonica </t>
  </si>
  <si>
    <t>J.-M. Groult s.n.</t>
  </si>
  <si>
    <t>DLN 4181</t>
  </si>
  <si>
    <t>AY957444</t>
  </si>
  <si>
    <t>*KP263246</t>
  </si>
  <si>
    <t>*KP263337</t>
  </si>
  <si>
    <t>AY957448</t>
  </si>
  <si>
    <t xml:space="preserve">Harmandia </t>
  </si>
  <si>
    <t>mekongensis</t>
  </si>
  <si>
    <t>Koizumi 1411</t>
  </si>
  <si>
    <t>(KYO)</t>
  </si>
  <si>
    <t>DLN 5597</t>
  </si>
  <si>
    <t>FJ848849</t>
  </si>
  <si>
    <t>FJ848842</t>
  </si>
  <si>
    <t>FJ848845</t>
  </si>
  <si>
    <t>FJ848843</t>
  </si>
  <si>
    <t>Heisteria</t>
  </si>
  <si>
    <t>(Humb. &amp; Bonpl.) Engl.</t>
  </si>
  <si>
    <t>Panama</t>
  </si>
  <si>
    <t>R. Perez 161835</t>
  </si>
  <si>
    <t>(US)</t>
  </si>
  <si>
    <t>STRI:BCI 161835</t>
  </si>
  <si>
    <t>GQ981760</t>
  </si>
  <si>
    <t>GQ982009</t>
  </si>
  <si>
    <t>cauliflora</t>
  </si>
  <si>
    <t>Sm.</t>
  </si>
  <si>
    <t>French Guyana</t>
  </si>
  <si>
    <t xml:space="preserve">M. F. Prévost 3796 </t>
  </si>
  <si>
    <t>(CAY)</t>
  </si>
  <si>
    <t>DLN 4254</t>
  </si>
  <si>
    <t>DQ790112</t>
  </si>
  <si>
    <t>DQ790229</t>
  </si>
  <si>
    <t>DQ790160</t>
  </si>
  <si>
    <t>DQ790196</t>
  </si>
  <si>
    <t>DQ790264</t>
  </si>
  <si>
    <t>concinna</t>
  </si>
  <si>
    <t>Standl.</t>
  </si>
  <si>
    <t>C. Augspurger s.n.</t>
  </si>
  <si>
    <t>DLN 2732</t>
  </si>
  <si>
    <t>L24146</t>
  </si>
  <si>
    <t>DQ790230</t>
  </si>
  <si>
    <t>*KP263338</t>
  </si>
  <si>
    <t>DQ790161</t>
  </si>
  <si>
    <t>DQ790197</t>
  </si>
  <si>
    <t>densifrons</t>
  </si>
  <si>
    <t>Engl.</t>
  </si>
  <si>
    <t xml:space="preserve">J. K. Munzinger et al. 497 </t>
  </si>
  <si>
    <t>DLN 4232</t>
  </si>
  <si>
    <t>DQ790113</t>
  </si>
  <si>
    <t>DQ790231</t>
  </si>
  <si>
    <t>DQ790162</t>
  </si>
  <si>
    <t>DQ790198</t>
  </si>
  <si>
    <t>parvifolia</t>
  </si>
  <si>
    <t>Cameroon</t>
  </si>
  <si>
    <t>M. Cheek 5985</t>
  </si>
  <si>
    <t>(K)</t>
  </si>
  <si>
    <t>DLN 4166</t>
  </si>
  <si>
    <t>DQ790232</t>
  </si>
  <si>
    <t>AJ131771</t>
  </si>
  <si>
    <t>AY042600</t>
  </si>
  <si>
    <t>DQ790266</t>
  </si>
  <si>
    <t>GU351220</t>
  </si>
  <si>
    <t xml:space="preserve">Helixanthera </t>
  </si>
  <si>
    <t>coccinea</t>
  </si>
  <si>
    <t>(Jack) Danser</t>
  </si>
  <si>
    <t>D. L. Nickrent 4019</t>
  </si>
  <si>
    <t>DLN 4019</t>
  </si>
  <si>
    <t>EU544373</t>
  </si>
  <si>
    <t>EU544430</t>
  </si>
  <si>
    <t>cylindrica</t>
  </si>
  <si>
    <t>(Jack ex Roxb.) Danser</t>
  </si>
  <si>
    <t>C. Calvin et al. B22</t>
  </si>
  <si>
    <t>DLN 4037</t>
  </si>
  <si>
    <t>EU544327</t>
  </si>
  <si>
    <t>EU544374</t>
  </si>
  <si>
    <t>EU544431</t>
  </si>
  <si>
    <t>Helosis</t>
  </si>
  <si>
    <t>cayennensis</t>
  </si>
  <si>
    <t>(Sw.) Spreng.</t>
  </si>
  <si>
    <t>D. L. Nickrent &amp; S.-C. Hsiao3006; J. Gomez s.n.</t>
  </si>
  <si>
    <t>DLN 3006; DLN 3017</t>
  </si>
  <si>
    <t>L25682</t>
  </si>
  <si>
    <t>*KP263247</t>
  </si>
  <si>
    <t>*KP263268</t>
  </si>
  <si>
    <t>Hondurodendron</t>
  </si>
  <si>
    <t>urceolatum</t>
  </si>
  <si>
    <t>C.Ulloa, Nickrent, Whitef. &amp; D.L.Kelly</t>
  </si>
  <si>
    <t>Honduras</t>
  </si>
  <si>
    <t>Fagen et al. DA/2MS 313</t>
  </si>
  <si>
    <t>DLN 5555</t>
  </si>
  <si>
    <t>FJ848848</t>
  </si>
  <si>
    <t>FJ848841</t>
  </si>
  <si>
    <t>FJ848846</t>
  </si>
  <si>
    <t>FJ848844</t>
  </si>
  <si>
    <t>Ileostylus</t>
  </si>
  <si>
    <t>micranthus</t>
  </si>
  <si>
    <t>Tiegh.</t>
  </si>
  <si>
    <t>DLN 2741</t>
  </si>
  <si>
    <t>EU544329</t>
  </si>
  <si>
    <t>EU544376</t>
  </si>
  <si>
    <t>EU544471</t>
  </si>
  <si>
    <t>EU544433</t>
  </si>
  <si>
    <t>Jodina</t>
  </si>
  <si>
    <t>rhombifolia</t>
  </si>
  <si>
    <t>(Hook. &amp; Arn.) Reissek</t>
  </si>
  <si>
    <t>M. Nees 46673</t>
  </si>
  <si>
    <t>DLN 4052</t>
  </si>
  <si>
    <t>DQ329166</t>
  </si>
  <si>
    <t>DQ329174</t>
  </si>
  <si>
    <t>DQ329185</t>
  </si>
  <si>
    <t>DQ329196</t>
  </si>
  <si>
    <t>Korthalsella</t>
  </si>
  <si>
    <t>lindsayi</t>
  </si>
  <si>
    <t>(Oliv. ex Hook. f.) Engl.</t>
  </si>
  <si>
    <t>New Zealand; Taiwan</t>
  </si>
  <si>
    <t>B. Molloy s.n.; C.-C. Wu s.n.</t>
  </si>
  <si>
    <t>DLN 2740; Su 119</t>
  </si>
  <si>
    <t>L24150</t>
  </si>
  <si>
    <t>(*KP263248)</t>
  </si>
  <si>
    <t>(*KP263339)</t>
  </si>
  <si>
    <t>L26073</t>
  </si>
  <si>
    <t>Lepeostegeres</t>
  </si>
  <si>
    <t>lancifolius</t>
  </si>
  <si>
    <t>Danser</t>
  </si>
  <si>
    <t>Calvin et al. B27</t>
  </si>
  <si>
    <t>DLN 4041</t>
  </si>
  <si>
    <t>EU544379</t>
  </si>
  <si>
    <t>EU544435</t>
  </si>
  <si>
    <t>Lepidaria</t>
  </si>
  <si>
    <t>forbesii</t>
  </si>
  <si>
    <t>D. L. Nickrent 4044</t>
  </si>
  <si>
    <t>DLN 4044</t>
  </si>
  <si>
    <t>EU544330</t>
  </si>
  <si>
    <t>EU544378</t>
  </si>
  <si>
    <t>EU544434</t>
  </si>
  <si>
    <t>Lepidoceras</t>
  </si>
  <si>
    <t>chilense</t>
  </si>
  <si>
    <t>(Molina) Kuijt</t>
  </si>
  <si>
    <t>C. Marticorena &amp; R. Rodríguez 10043</t>
  </si>
  <si>
    <t>(CONC)</t>
  </si>
  <si>
    <t>DLN 4065</t>
  </si>
  <si>
    <t>EF464459</t>
  </si>
  <si>
    <t>EF464519</t>
  </si>
  <si>
    <t>EF464499</t>
  </si>
  <si>
    <t>Lepionurus</t>
  </si>
  <si>
    <t>sylvestris</t>
  </si>
  <si>
    <t>Indonesia; unknown</t>
  </si>
  <si>
    <t>G. Hambali s.n.; M.W. Chase 1333</t>
  </si>
  <si>
    <t>(SIU; K)</t>
  </si>
  <si>
    <t>DLN 2880; Kew DNA Bank 1333</t>
  </si>
  <si>
    <t>DQ790101</t>
  </si>
  <si>
    <t>DQ790206</t>
  </si>
  <si>
    <t>*KP263340</t>
  </si>
  <si>
    <t>DQ790131</t>
  </si>
  <si>
    <t>DQ790170</t>
  </si>
  <si>
    <t>*KP263269</t>
  </si>
  <si>
    <t>Leptomeria</t>
  </si>
  <si>
    <t>aphylla</t>
  </si>
  <si>
    <t>B. J. Lepschi 4875</t>
  </si>
  <si>
    <t>DLN 4609</t>
  </si>
  <si>
    <t>EF584597</t>
  </si>
  <si>
    <t>EF584622</t>
  </si>
  <si>
    <t>*KP263305</t>
  </si>
  <si>
    <t>pauciflora</t>
  </si>
  <si>
    <t>DLN 3081</t>
  </si>
  <si>
    <t>EF464460</t>
  </si>
  <si>
    <t>EF464471</t>
  </si>
  <si>
    <t>EF464521</t>
  </si>
  <si>
    <t>EF464502</t>
  </si>
  <si>
    <t>Ligaria</t>
  </si>
  <si>
    <t>cuneifolia</t>
  </si>
  <si>
    <t>(Ruiz &amp; Pav.) Tiegh.</t>
  </si>
  <si>
    <t>DLN 4567</t>
  </si>
  <si>
    <t>L24152</t>
  </si>
  <si>
    <t>EF464477</t>
  </si>
  <si>
    <t>EF464528</t>
  </si>
  <si>
    <t>EF464510</t>
  </si>
  <si>
    <t>Lophophytum</t>
  </si>
  <si>
    <t>leandrii</t>
  </si>
  <si>
    <t xml:space="preserve">Eichler </t>
  </si>
  <si>
    <t>M. Gonzalez 291</t>
  </si>
  <si>
    <t>Gonzalez 291</t>
  </si>
  <si>
    <t>*KP263283</t>
  </si>
  <si>
    <t>*KP263249</t>
  </si>
  <si>
    <t>*KP263341</t>
  </si>
  <si>
    <t>*KP263270</t>
  </si>
  <si>
    <t>Loranthus</t>
  </si>
  <si>
    <t>delavayi</t>
  </si>
  <si>
    <t>C.-C. Wu 0033</t>
  </si>
  <si>
    <t>Wu 0033</t>
  </si>
  <si>
    <t>JQ613220</t>
  </si>
  <si>
    <t>HQ317767</t>
  </si>
  <si>
    <t>JQ613248</t>
  </si>
  <si>
    <t>europaeus</t>
  </si>
  <si>
    <t>Jacq.</t>
  </si>
  <si>
    <t>Italy</t>
  </si>
  <si>
    <t>U. Kuhlmann s.n.</t>
  </si>
  <si>
    <t>DLN 2849</t>
  </si>
  <si>
    <t>L24153</t>
  </si>
  <si>
    <t>EU544380</t>
  </si>
  <si>
    <t>JQ933393</t>
  </si>
  <si>
    <t>EU544436</t>
  </si>
  <si>
    <t>kaoi</t>
  </si>
  <si>
    <t>(J.M. Chao) H.S. Kiu</t>
  </si>
  <si>
    <t>H.-J. Su 021</t>
  </si>
  <si>
    <t>Su 021</t>
  </si>
  <si>
    <t>JQ613221</t>
  </si>
  <si>
    <t>JQ613272</t>
  </si>
  <si>
    <t>*KP263261</t>
  </si>
  <si>
    <t>JQ613249</t>
  </si>
  <si>
    <t>Loxanthera</t>
  </si>
  <si>
    <t>speciosa</t>
  </si>
  <si>
    <t>D. L. Nickrent 4026</t>
  </si>
  <si>
    <t>DLN 4026</t>
  </si>
  <si>
    <t>EU544332</t>
  </si>
  <si>
    <t>EU544382</t>
  </si>
  <si>
    <t>EU544437</t>
  </si>
  <si>
    <t>Lysiana</t>
  </si>
  <si>
    <t xml:space="preserve">filifolia </t>
  </si>
  <si>
    <t>D. L. Nickrent 4449</t>
  </si>
  <si>
    <t>DLN 4449</t>
  </si>
  <si>
    <t>EU544333</t>
  </si>
  <si>
    <t>EU544383</t>
  </si>
  <si>
    <t>EU544438</t>
  </si>
  <si>
    <t>Maburea</t>
  </si>
  <si>
    <t>trinervis</t>
  </si>
  <si>
    <t>Maas</t>
  </si>
  <si>
    <t>Guyana</t>
  </si>
  <si>
    <t>R. Zagt s.n.</t>
  </si>
  <si>
    <t>DLN 4256</t>
  </si>
  <si>
    <t>DQ790114</t>
  </si>
  <si>
    <t>DQ790234</t>
  </si>
  <si>
    <t>*KP263342</t>
  </si>
  <si>
    <t>DQ790165</t>
  </si>
  <si>
    <t>DQ790201</t>
  </si>
  <si>
    <t>DQ790268</t>
  </si>
  <si>
    <t>DQ110345</t>
  </si>
  <si>
    <t>Macrosolen</t>
  </si>
  <si>
    <t>cochinchinensis</t>
  </si>
  <si>
    <t>(Lour.) Tiegh.</t>
  </si>
  <si>
    <t>Malaysia; China</t>
  </si>
  <si>
    <t>C. Calvin et al. s.n.; H.-J. Su 052</t>
  </si>
  <si>
    <t>(SAR; TAI)</t>
  </si>
  <si>
    <t>DLN 4038; Su 052</t>
  </si>
  <si>
    <t>EU544334</t>
  </si>
  <si>
    <t>EU544384</t>
  </si>
  <si>
    <t>*KP263343</t>
  </si>
  <si>
    <t>*KP263282</t>
  </si>
  <si>
    <t>EU544439</t>
  </si>
  <si>
    <t>*KP263271</t>
  </si>
  <si>
    <t>Malania</t>
  </si>
  <si>
    <t>oleifera</t>
  </si>
  <si>
    <t>Chun &amp; S.K. Lee</t>
  </si>
  <si>
    <t>China</t>
  </si>
  <si>
    <t>Caoming 0340; H.-J. Su 051</t>
  </si>
  <si>
    <t>(P; TAI)</t>
  </si>
  <si>
    <t>DLN 4158; Su 051</t>
  </si>
  <si>
    <t>DQ790115</t>
  </si>
  <si>
    <t>DQ790222</t>
  </si>
  <si>
    <t>*KP263344</t>
  </si>
  <si>
    <t>DQ790151</t>
  </si>
  <si>
    <t>DQ790188</t>
  </si>
  <si>
    <t>DQ790257</t>
  </si>
  <si>
    <t>*KP263272</t>
  </si>
  <si>
    <t>Mida</t>
  </si>
  <si>
    <t>salicifolia</t>
  </si>
  <si>
    <t>A.Cunn.</t>
  </si>
  <si>
    <t>C. C. Ogle 3413</t>
  </si>
  <si>
    <t>(CHR)</t>
  </si>
  <si>
    <t>DLN 4233</t>
  </si>
  <si>
    <t>EF584577</t>
  </si>
  <si>
    <t>*KP263345</t>
  </si>
  <si>
    <t>EF584598</t>
  </si>
  <si>
    <t>EF584623</t>
  </si>
  <si>
    <t>*KP263306</t>
  </si>
  <si>
    <t>*KP263273</t>
  </si>
  <si>
    <t>Minquartia</t>
  </si>
  <si>
    <t>guianensis</t>
  </si>
  <si>
    <t>Aubl.</t>
  </si>
  <si>
    <t>D. L. Nickrent 2758</t>
  </si>
  <si>
    <t>DLN 2758</t>
  </si>
  <si>
    <t>L24396</t>
  </si>
  <si>
    <t>*KP263346</t>
  </si>
  <si>
    <t>DQ790148</t>
  </si>
  <si>
    <t>DQ790185</t>
  </si>
  <si>
    <t>DQ790254</t>
  </si>
  <si>
    <t>DQ110346</t>
  </si>
  <si>
    <t>Misodendrum</t>
  </si>
  <si>
    <t>linearifolium</t>
  </si>
  <si>
    <t>DC.</t>
  </si>
  <si>
    <t>G. Amico 136</t>
  </si>
  <si>
    <t>(BCRU)</t>
  </si>
  <si>
    <t>DLN 4591</t>
  </si>
  <si>
    <t>L24397</t>
  </si>
  <si>
    <t>DQ790211</t>
  </si>
  <si>
    <t>L26074</t>
  </si>
  <si>
    <t>DQ787438</t>
  </si>
  <si>
    <t>punctulatum</t>
  </si>
  <si>
    <t>Banks ex DC.</t>
  </si>
  <si>
    <t>R. Vidal-Russell 61, 62</t>
  </si>
  <si>
    <t>Su 117</t>
  </si>
  <si>
    <t>*KP263284</t>
  </si>
  <si>
    <t>*KP263250</t>
  </si>
  <si>
    <t>*KP263347</t>
  </si>
  <si>
    <t>EF464531</t>
  </si>
  <si>
    <t>DQ787443</t>
  </si>
  <si>
    <t>(*KP263307)</t>
  </si>
  <si>
    <t>*KP263274</t>
  </si>
  <si>
    <t>Moquiniella</t>
  </si>
  <si>
    <t>rubra</t>
  </si>
  <si>
    <t>A. Spreng.</t>
  </si>
  <si>
    <t>K. Steiner 2836</t>
  </si>
  <si>
    <t>(NBG)</t>
  </si>
  <si>
    <t>DLN 3042</t>
  </si>
  <si>
    <t>AF039078</t>
  </si>
  <si>
    <t>DQ790207</t>
  </si>
  <si>
    <t>DQ790132</t>
  </si>
  <si>
    <t>DQ790171</t>
  </si>
  <si>
    <t xml:space="preserve">Muellerina </t>
  </si>
  <si>
    <t>eucalyptoides</t>
  </si>
  <si>
    <t>(DC.) Barlow</t>
  </si>
  <si>
    <t>D. Watson s.n.</t>
  </si>
  <si>
    <t>DLN 4310</t>
  </si>
  <si>
    <t>EU544335</t>
  </si>
  <si>
    <t>EU544385</t>
  </si>
  <si>
    <t>EU544472</t>
  </si>
  <si>
    <t>EU544440</t>
  </si>
  <si>
    <t xml:space="preserve">Myoschilos </t>
  </si>
  <si>
    <t>oblongum</t>
  </si>
  <si>
    <t>M. F. Gardner &amp; S. G. Knees 4387</t>
  </si>
  <si>
    <t>DLN 4182</t>
  </si>
  <si>
    <t>EF584578</t>
  </si>
  <si>
    <t>EF584599</t>
  </si>
  <si>
    <t>EF584624</t>
  </si>
  <si>
    <t>*KP263308</t>
  </si>
  <si>
    <t>Mystropetalon</t>
  </si>
  <si>
    <t>thomii</t>
  </si>
  <si>
    <t>Harv.</t>
  </si>
  <si>
    <t>D. L. Nickrent 4091</t>
  </si>
  <si>
    <t>DLN 4091</t>
  </si>
  <si>
    <t>AY957445</t>
  </si>
  <si>
    <t>*KP263251</t>
  </si>
  <si>
    <t>*KP263348</t>
  </si>
  <si>
    <t>AY957449</t>
  </si>
  <si>
    <t>Nanodea</t>
  </si>
  <si>
    <t>muscosa</t>
  </si>
  <si>
    <t>Banks ex C.F. Gaertn.</t>
  </si>
  <si>
    <t>D. M. Moore 2302</t>
  </si>
  <si>
    <t>DLN 4183</t>
  </si>
  <si>
    <t>EF584579</t>
  </si>
  <si>
    <t>EF584600</t>
  </si>
  <si>
    <t>EF584625</t>
  </si>
  <si>
    <t>*KP263309</t>
  </si>
  <si>
    <t>Nestronia</t>
  </si>
  <si>
    <t>umbellula</t>
  </si>
  <si>
    <t>Raf.</t>
  </si>
  <si>
    <t>DLN 2736</t>
  </si>
  <si>
    <t>L24399</t>
  </si>
  <si>
    <t>EF584601</t>
  </si>
  <si>
    <t>EF584626</t>
  </si>
  <si>
    <t>*KP263310</t>
  </si>
  <si>
    <t>DQ110348</t>
  </si>
  <si>
    <t xml:space="preserve">Notanthera </t>
  </si>
  <si>
    <t>heterophylla</t>
  </si>
  <si>
    <t>(Ruiz. &amp; Pav.) G. Don.</t>
  </si>
  <si>
    <t>C. Aeodo 7202</t>
  </si>
  <si>
    <t>(MA)</t>
  </si>
  <si>
    <t>DLN 4372; 4582</t>
  </si>
  <si>
    <t>EF464466</t>
  </si>
  <si>
    <t>EF464478</t>
  </si>
  <si>
    <t>EF464529</t>
  </si>
  <si>
    <t>EF464511</t>
  </si>
  <si>
    <t xml:space="preserve">Notothixos </t>
  </si>
  <si>
    <t>subaureus</t>
  </si>
  <si>
    <t>Oliv.</t>
  </si>
  <si>
    <t>D. L. Nickrent 2790</t>
  </si>
  <si>
    <t>DLN 2790</t>
  </si>
  <si>
    <t>L24403</t>
  </si>
  <si>
    <t>*KP263252</t>
  </si>
  <si>
    <t>L26075</t>
  </si>
  <si>
    <t>(*KP263311)</t>
  </si>
  <si>
    <t>Nuytsia</t>
  </si>
  <si>
    <t xml:space="preserve">floribunda </t>
  </si>
  <si>
    <t>B. Lamont s.n.; A. Markey &amp; B. Barlow; L. Mucina s.n.</t>
  </si>
  <si>
    <t>DLN 2747; DLN 3080; Su 120</t>
  </si>
  <si>
    <t>DQ790103</t>
  </si>
  <si>
    <t>DQ790210</t>
  </si>
  <si>
    <t>*KP263349</t>
  </si>
  <si>
    <t>DQ790134</t>
  </si>
  <si>
    <t>DQ787446</t>
  </si>
  <si>
    <t>DQ790239</t>
  </si>
  <si>
    <t>DQ110349</t>
  </si>
  <si>
    <t xml:space="preserve">Ochanostachys </t>
  </si>
  <si>
    <t>amentacea</t>
  </si>
  <si>
    <t>Mast.</t>
  </si>
  <si>
    <t>M. Chase 1329</t>
  </si>
  <si>
    <t>DLN 4167</t>
  </si>
  <si>
    <t>DQ790116</t>
  </si>
  <si>
    <t>DQ790146</t>
  </si>
  <si>
    <t xml:space="preserve">DQ790183 </t>
  </si>
  <si>
    <t>DQ790252</t>
  </si>
  <si>
    <t>Octoknema</t>
  </si>
  <si>
    <t>B. Senterra SO 291</t>
  </si>
  <si>
    <t>DLN 4560</t>
  </si>
  <si>
    <t>*KP263285</t>
  </si>
  <si>
    <t>*KP263350</t>
  </si>
  <si>
    <t>DQ790139</t>
  </si>
  <si>
    <t>DQ790176</t>
  </si>
  <si>
    <t>*KP263275</t>
  </si>
  <si>
    <t>Oedina</t>
  </si>
  <si>
    <t>pendans</t>
  </si>
  <si>
    <t>(Engl. &amp; K. Krause) Polhill &amp; Wiens</t>
  </si>
  <si>
    <t>R. E. Gereau &amp; C. J. Kayombo 4213</t>
  </si>
  <si>
    <t>DLN 4329</t>
  </si>
  <si>
    <t>EU544336</t>
  </si>
  <si>
    <t>EU544386</t>
  </si>
  <si>
    <t>EU544441</t>
  </si>
  <si>
    <t>Okoubaka</t>
  </si>
  <si>
    <t>aubrevillei</t>
  </si>
  <si>
    <t>Pellegr. &amp; Normand</t>
  </si>
  <si>
    <t>M. Cheek 6007</t>
  </si>
  <si>
    <t>DLN 4173</t>
  </si>
  <si>
    <t>DQ329175</t>
  </si>
  <si>
    <t>DQ329186</t>
  </si>
  <si>
    <t>DQ329197</t>
  </si>
  <si>
    <t>Olax</t>
  </si>
  <si>
    <t xml:space="preserve">emirnensis </t>
  </si>
  <si>
    <t>Baker</t>
  </si>
  <si>
    <t>G.E. Schatz et al. 3620</t>
  </si>
  <si>
    <t>DLN 4035</t>
  </si>
  <si>
    <t>DQ790119</t>
  </si>
  <si>
    <t>DQ790214</t>
  </si>
  <si>
    <t>DQ790136</t>
  </si>
  <si>
    <t>DQ790173</t>
  </si>
  <si>
    <t>DQ790243</t>
  </si>
  <si>
    <t>imbricata</t>
  </si>
  <si>
    <t>Roxb.</t>
  </si>
  <si>
    <t>J.-M. Hu 1618</t>
  </si>
  <si>
    <t>Hu 1618</t>
  </si>
  <si>
    <t>JQ613222</t>
  </si>
  <si>
    <t>*KP263253</t>
  </si>
  <si>
    <t>*KP263351</t>
  </si>
  <si>
    <t>JQ613246</t>
  </si>
  <si>
    <t xml:space="preserve">Olax </t>
  </si>
  <si>
    <t>D. L. Nickrent 2810</t>
  </si>
  <si>
    <t>DLN 2810</t>
  </si>
  <si>
    <t>L24405</t>
  </si>
  <si>
    <t>DQ790212</t>
  </si>
  <si>
    <t>DQ792943</t>
  </si>
  <si>
    <t>DQ790241</t>
  </si>
  <si>
    <t>benthamiana</t>
  </si>
  <si>
    <t>Miq.</t>
  </si>
  <si>
    <t>M. Chase 2176</t>
  </si>
  <si>
    <t>DLN 4168</t>
  </si>
  <si>
    <t>DQ790118</t>
  </si>
  <si>
    <t>DQ790213</t>
  </si>
  <si>
    <t>DQ790135</t>
  </si>
  <si>
    <t>AY042620</t>
  </si>
  <si>
    <t>DQ790242</t>
  </si>
  <si>
    <t xml:space="preserve">Oliverella </t>
  </si>
  <si>
    <t>rubroviridis</t>
  </si>
  <si>
    <t>Zambia</t>
  </si>
  <si>
    <t>N. B. Zimba et al. 1097</t>
  </si>
  <si>
    <t>DLN 4330</t>
  </si>
  <si>
    <t>EU544337</t>
  </si>
  <si>
    <t>EU544387</t>
  </si>
  <si>
    <t>EU544442</t>
  </si>
  <si>
    <t>Ombrophytum</t>
  </si>
  <si>
    <t>subterraneum</t>
  </si>
  <si>
    <t>(Aspl.) B. Hansen</t>
  </si>
  <si>
    <t>J. D. Mauseth 1987-506</t>
  </si>
  <si>
    <t>(TEX)</t>
  </si>
  <si>
    <t>DLN 2983</t>
  </si>
  <si>
    <t>L24406</t>
  </si>
  <si>
    <t>*KP263254</t>
  </si>
  <si>
    <t>EU281127</t>
  </si>
  <si>
    <t>Omphacomeria</t>
  </si>
  <si>
    <t>acerba</t>
  </si>
  <si>
    <t>(R. Br.) A. DC.</t>
  </si>
  <si>
    <t>B. Lepschi &amp; B.R. Murray 4213</t>
  </si>
  <si>
    <t>DLN 4221</t>
  </si>
  <si>
    <t>EF584580</t>
  </si>
  <si>
    <t>EF584602</t>
  </si>
  <si>
    <t>EF584627</t>
  </si>
  <si>
    <t>*KP263312</t>
  </si>
  <si>
    <t xml:space="preserve">Oncella </t>
  </si>
  <si>
    <t>ambigua</t>
  </si>
  <si>
    <t>(Engl.) Tiegh.</t>
  </si>
  <si>
    <t>S. A. Robertson &amp; K. Medley 5459</t>
  </si>
  <si>
    <t>DLN 4673</t>
  </si>
  <si>
    <t>EU544338</t>
  </si>
  <si>
    <t>EU544443</t>
  </si>
  <si>
    <t>Oncocalyx</t>
  </si>
  <si>
    <t>sulfureus</t>
  </si>
  <si>
    <t>(Engl.) Wiens &amp; Polhill</t>
  </si>
  <si>
    <t>W. Forstreuter 9117</t>
  </si>
  <si>
    <t>DLN 2850</t>
  </si>
  <si>
    <t>EU544339</t>
  </si>
  <si>
    <t>EU544388</t>
  </si>
  <si>
    <t>EU544444</t>
  </si>
  <si>
    <t xml:space="preserve">Ongokea </t>
  </si>
  <si>
    <t>gore</t>
  </si>
  <si>
    <t>(Hua) Pierre</t>
  </si>
  <si>
    <t>F. J. Breteler et al. 14888</t>
  </si>
  <si>
    <t>DLN 4184</t>
  </si>
  <si>
    <t>DQ790120</t>
  </si>
  <si>
    <t>DQ790216</t>
  </si>
  <si>
    <t>*KP263352</t>
  </si>
  <si>
    <t>DQ790140</t>
  </si>
  <si>
    <t>DQ790177</t>
  </si>
  <si>
    <t>DQ790246</t>
  </si>
  <si>
    <t>DQ110350</t>
  </si>
  <si>
    <t xml:space="preserve">Opilia </t>
  </si>
  <si>
    <t xml:space="preserve">amentacea </t>
  </si>
  <si>
    <t>D. L. Nickrent 2816</t>
  </si>
  <si>
    <t>DLN 2816</t>
  </si>
  <si>
    <t>L24407</t>
  </si>
  <si>
    <t>DQ790202</t>
  </si>
  <si>
    <t>L26076</t>
  </si>
  <si>
    <t>AY042621</t>
  </si>
  <si>
    <t>*KP263313</t>
  </si>
  <si>
    <t>Oryctanthus</t>
  </si>
  <si>
    <t>occidentalis</t>
  </si>
  <si>
    <t>(Kunth) Kuijt</t>
  </si>
  <si>
    <t>D. L. Nickrent 2763</t>
  </si>
  <si>
    <t>DLN 2763</t>
  </si>
  <si>
    <t>L24408</t>
  </si>
  <si>
    <t>EU544389</t>
  </si>
  <si>
    <t>EU544445</t>
  </si>
  <si>
    <t>Osyridicarpos</t>
  </si>
  <si>
    <t>schimperianus</t>
  </si>
  <si>
    <t>(Hochst. ex A. Rich.) A. DC.</t>
  </si>
  <si>
    <t>D. L. Nickrent 4110</t>
  </si>
  <si>
    <t>DLN 4110</t>
  </si>
  <si>
    <t>EF584581</t>
  </si>
  <si>
    <t>EF584603</t>
  </si>
  <si>
    <t>EF584628</t>
  </si>
  <si>
    <t>*KP263315</t>
  </si>
  <si>
    <t>Osyris</t>
  </si>
  <si>
    <t>lanceolata</t>
  </si>
  <si>
    <t>Hochst. &amp; Steud.</t>
  </si>
  <si>
    <t>D. L. Nickrent 2731</t>
  </si>
  <si>
    <t>DLN 2731</t>
  </si>
  <si>
    <t>U42803</t>
  </si>
  <si>
    <t>AF389274</t>
  </si>
  <si>
    <t>EF464525</t>
  </si>
  <si>
    <t>EF464506</t>
  </si>
  <si>
    <t>quadripartita</t>
  </si>
  <si>
    <t>Salzm. ex Decne.</t>
  </si>
  <si>
    <t>Spain</t>
  </si>
  <si>
    <t>D. L. Nickrent 4062</t>
  </si>
  <si>
    <t>DLN 4062</t>
  </si>
  <si>
    <t>EF584582</t>
  </si>
  <si>
    <t>(FJ588878)</t>
  </si>
  <si>
    <t>EF584604</t>
  </si>
  <si>
    <t>AY042623</t>
  </si>
  <si>
    <t>*KP263314</t>
  </si>
  <si>
    <t>(AF520155)</t>
  </si>
  <si>
    <t>Passovia</t>
  </si>
  <si>
    <t>pyrifolia</t>
  </si>
  <si>
    <t>(Kunth) Tiegh.</t>
  </si>
  <si>
    <t>D. L. Nickrent 2762</t>
  </si>
  <si>
    <t>DLN 2762</t>
  </si>
  <si>
    <t>L24412</t>
  </si>
  <si>
    <t>EU544392</t>
  </si>
  <si>
    <t>EU544448</t>
  </si>
  <si>
    <t xml:space="preserve">Pentarhopalopilia </t>
  </si>
  <si>
    <t>marquesii</t>
  </si>
  <si>
    <t>(Engl.) Hiepko</t>
  </si>
  <si>
    <t>J. J. F. E. deWilde &amp; R. W. deWilde-Bakhuizen 11212</t>
  </si>
  <si>
    <t>DLN 4180</t>
  </si>
  <si>
    <t>DQ790102</t>
  </si>
  <si>
    <t>DQ790203</t>
  </si>
  <si>
    <t>DQ790127</t>
  </si>
  <si>
    <t>DQ790166</t>
  </si>
  <si>
    <t>Peraxilla</t>
  </si>
  <si>
    <t>tetrapetala</t>
  </si>
  <si>
    <t>(L. f.) Tiegh.</t>
  </si>
  <si>
    <t>DLN 2744</t>
  </si>
  <si>
    <t>EU544340</t>
  </si>
  <si>
    <t>EU544390</t>
  </si>
  <si>
    <t>EU544473</t>
  </si>
  <si>
    <t>EU544446</t>
  </si>
  <si>
    <t>*KP263316</t>
  </si>
  <si>
    <t>Phacellaria</t>
  </si>
  <si>
    <t>rigidula</t>
  </si>
  <si>
    <t>Y. Ding s.n.</t>
  </si>
  <si>
    <t>DLN 5042</t>
  </si>
  <si>
    <t>EF584583</t>
  </si>
  <si>
    <t>EF584605</t>
  </si>
  <si>
    <t>(EF584629)</t>
  </si>
  <si>
    <t>Phanerodiscus</t>
  </si>
  <si>
    <t>capuronii</t>
  </si>
  <si>
    <t>Malécot, G.E.Schatz &amp; Bosser</t>
  </si>
  <si>
    <t>G. E. Schatz et al. 3439</t>
  </si>
  <si>
    <t>DLN 4204; Kew DNA Bank 9294</t>
  </si>
  <si>
    <t>DQ790122</t>
  </si>
  <si>
    <t>DQ790219</t>
  </si>
  <si>
    <t>(*KP263353)</t>
  </si>
  <si>
    <t>DQ790143</t>
  </si>
  <si>
    <t>DQ790180</t>
  </si>
  <si>
    <t>DQ790249</t>
  </si>
  <si>
    <t>Phoradendron</t>
  </si>
  <si>
    <t>californicum</t>
  </si>
  <si>
    <t>Nutt.</t>
  </si>
  <si>
    <t>J. Paxton s.n.</t>
  </si>
  <si>
    <t>DLN 2689</t>
  </si>
  <si>
    <t>AF039070</t>
  </si>
  <si>
    <t>AF181803</t>
  </si>
  <si>
    <t>EF584613</t>
  </si>
  <si>
    <t>EF584639</t>
  </si>
  <si>
    <t>leucarpum</t>
  </si>
  <si>
    <t>(Raf.) Reveal &amp; M.C.Johnst.</t>
  </si>
  <si>
    <t>D. L. Nickrent 2077</t>
  </si>
  <si>
    <t>(ILL)</t>
  </si>
  <si>
    <t>DLN 2077</t>
  </si>
  <si>
    <t>X16607</t>
  </si>
  <si>
    <t>*KP263256</t>
  </si>
  <si>
    <t>*KP263354</t>
  </si>
  <si>
    <t>GQ997750</t>
  </si>
  <si>
    <t>GQ997723</t>
  </si>
  <si>
    <t>GQ997713</t>
  </si>
  <si>
    <t>Phragmanthera</t>
  </si>
  <si>
    <t>crassicaulis</t>
  </si>
  <si>
    <t>(Engl.) Balle</t>
  </si>
  <si>
    <t>J. J. Wieringa 2506</t>
  </si>
  <si>
    <t>DLN 3037</t>
  </si>
  <si>
    <t>EU544341</t>
  </si>
  <si>
    <t>EU544391</t>
  </si>
  <si>
    <t>EU544447</t>
  </si>
  <si>
    <t>Pilgerina</t>
  </si>
  <si>
    <t>madagascariensis</t>
  </si>
  <si>
    <t>Z.S.Rogers, Nickrent &amp; Malécot</t>
  </si>
  <si>
    <t>R. Rabevohitra et al. 4485</t>
  </si>
  <si>
    <t>DLN 4954</t>
  </si>
  <si>
    <t>DQ329169</t>
  </si>
  <si>
    <t>DQ329178</t>
  </si>
  <si>
    <t>DQ329189</t>
  </si>
  <si>
    <t>DQ329200</t>
  </si>
  <si>
    <t>Plicosepalus</t>
  </si>
  <si>
    <t>sagittiflorus</t>
  </si>
  <si>
    <t>DLN 2852</t>
  </si>
  <si>
    <t>EU544342</t>
  </si>
  <si>
    <t>EU544393</t>
  </si>
  <si>
    <t>EU544449</t>
  </si>
  <si>
    <t>Psittacanthus</t>
  </si>
  <si>
    <t>calyculatus</t>
  </si>
  <si>
    <t>A.C. Sm.</t>
  </si>
  <si>
    <t>D. Wiens s.n.</t>
  </si>
  <si>
    <t>DLN 4043</t>
  </si>
  <si>
    <t>(L24414)</t>
  </si>
  <si>
    <t>EU544394</t>
  </si>
  <si>
    <t>EU544450</t>
  </si>
  <si>
    <t>Ptychopetalum</t>
  </si>
  <si>
    <t>petiolatum</t>
  </si>
  <si>
    <t>F. J. Breteler 14745</t>
  </si>
  <si>
    <t>DLN 4212</t>
  </si>
  <si>
    <t>DQ790121</t>
  </si>
  <si>
    <t>DQ790215</t>
  </si>
  <si>
    <t>*KP263355</t>
  </si>
  <si>
    <t>DQ790138</t>
  </si>
  <si>
    <t>DQ790175</t>
  </si>
  <si>
    <t>DQ790245</t>
  </si>
  <si>
    <t>Pyrularia</t>
  </si>
  <si>
    <t>pubera</t>
  </si>
  <si>
    <t>Michx.</t>
  </si>
  <si>
    <t>DLN 2737</t>
  </si>
  <si>
    <t>L24415</t>
  </si>
  <si>
    <t>DQ329179</t>
  </si>
  <si>
    <t>EF464507</t>
  </si>
  <si>
    <t>DQ329201</t>
  </si>
  <si>
    <t>Quinchamalium</t>
  </si>
  <si>
    <t>Molina</t>
  </si>
  <si>
    <t>Argentina; Bolivia</t>
  </si>
  <si>
    <t>R. Vidal-Russell s.n.; J.R.I. Wood 9149</t>
  </si>
  <si>
    <t>DLN 4503; Kew DNA Bank 9573</t>
  </si>
  <si>
    <t>EF464469</t>
  </si>
  <si>
    <t>*KP263257</t>
  </si>
  <si>
    <t>*KP263356</t>
  </si>
  <si>
    <t>EF464533</t>
  </si>
  <si>
    <t>EF464514</t>
  </si>
  <si>
    <t>*KP263317</t>
  </si>
  <si>
    <t>*KP263276</t>
  </si>
  <si>
    <t>Rhoiacarpos</t>
  </si>
  <si>
    <t>capensis</t>
  </si>
  <si>
    <t xml:space="preserve">(Harv.) A. DC. </t>
  </si>
  <si>
    <t>D. L. Nickrent 4117</t>
  </si>
  <si>
    <t>DLN 4117</t>
  </si>
  <si>
    <t>EF584584</t>
  </si>
  <si>
    <t>EF584606</t>
  </si>
  <si>
    <t>EF584630</t>
  </si>
  <si>
    <t>*KP263318</t>
  </si>
  <si>
    <t xml:space="preserve">Santalum </t>
  </si>
  <si>
    <t>album</t>
  </si>
  <si>
    <t>L.</t>
  </si>
  <si>
    <t>India; Taiwan</t>
  </si>
  <si>
    <t>R. Narayana s.n.; H.-J. Su 028</t>
  </si>
  <si>
    <t>DLN 2734; Su 028</t>
  </si>
  <si>
    <t>JQ613224</t>
  </si>
  <si>
    <t>AY957453</t>
  </si>
  <si>
    <t>JQ613266</t>
  </si>
  <si>
    <t>L26077</t>
  </si>
  <si>
    <t>*KP263262</t>
  </si>
  <si>
    <t>*KP263319</t>
  </si>
  <si>
    <t>JQ613250</t>
  </si>
  <si>
    <t>macgregorii</t>
  </si>
  <si>
    <t>D. L. Nickrent 4499</t>
  </si>
  <si>
    <t>DLN 4499</t>
  </si>
  <si>
    <t>EF584585</t>
  </si>
  <si>
    <t>EF584607</t>
  </si>
  <si>
    <t>EF584631</t>
  </si>
  <si>
    <t>Sarcophyte</t>
  </si>
  <si>
    <t>sanguinea</t>
  </si>
  <si>
    <t>Sparrm.</t>
  </si>
  <si>
    <t>D. L. Nickrent 4109</t>
  </si>
  <si>
    <t>DLN 4109</t>
  </si>
  <si>
    <t>*KP263286</t>
  </si>
  <si>
    <t>*KP263258</t>
  </si>
  <si>
    <t>*KP263277</t>
  </si>
  <si>
    <t xml:space="preserve">Schoepfia </t>
  </si>
  <si>
    <t>chinensis</t>
  </si>
  <si>
    <t>Gardner &amp; Champ.</t>
  </si>
  <si>
    <t>H.-J. Su 054</t>
  </si>
  <si>
    <t>Su 054</t>
  </si>
  <si>
    <t>*KP263287</t>
  </si>
  <si>
    <t>*KP263357</t>
  </si>
  <si>
    <t>HQ415145</t>
  </si>
  <si>
    <t>*KP263263</t>
  </si>
  <si>
    <t>*KP263278</t>
  </si>
  <si>
    <t>jasminodora</t>
  </si>
  <si>
    <t>Siebold &amp; Zucc.</t>
  </si>
  <si>
    <t>H.-J. Su 022</t>
  </si>
  <si>
    <t>Su 022</t>
  </si>
  <si>
    <t>JQ613226</t>
  </si>
  <si>
    <t>JQ613273</t>
  </si>
  <si>
    <t>HQ415146</t>
  </si>
  <si>
    <t>HQ415321</t>
  </si>
  <si>
    <t>JQ613252</t>
  </si>
  <si>
    <t>schreberi</t>
  </si>
  <si>
    <t>J.F.Gmel.</t>
  </si>
  <si>
    <t>Bahamas</t>
  </si>
  <si>
    <t>D. L. Nickrent 2599</t>
  </si>
  <si>
    <t>DLN 2599</t>
  </si>
  <si>
    <t>L24418</t>
  </si>
  <si>
    <t>AF389261</t>
  </si>
  <si>
    <t>L11205</t>
  </si>
  <si>
    <t>AY957451</t>
  </si>
  <si>
    <t>DQ790240</t>
  </si>
  <si>
    <t>GU351300</t>
  </si>
  <si>
    <t>Scleropyrum</t>
  </si>
  <si>
    <t>pentandrum</t>
  </si>
  <si>
    <t>(Dennst.) Mabb.</t>
  </si>
  <si>
    <t>S. Suddee et al. 1007</t>
  </si>
  <si>
    <t>(TCD)</t>
  </si>
  <si>
    <t>DLN 4347</t>
  </si>
  <si>
    <t>DQ329167</t>
  </si>
  <si>
    <t>DQ329176</t>
  </si>
  <si>
    <t>DQ329187</t>
  </si>
  <si>
    <t>DQ329198</t>
  </si>
  <si>
    <t>Scorodocarpus</t>
  </si>
  <si>
    <t>borneensis</t>
  </si>
  <si>
    <t>(Baill.) Becc</t>
  </si>
  <si>
    <t>S. P. Teo s.n.; M.W. Chase 1331</t>
  </si>
  <si>
    <t>DLN 3028; Kew DNA Bank 1331</t>
  </si>
  <si>
    <t>U59934</t>
  </si>
  <si>
    <t>DQ790228</t>
  </si>
  <si>
    <t>*KP263358</t>
  </si>
  <si>
    <t>DQ790159</t>
  </si>
  <si>
    <t>DQ790195</t>
  </si>
  <si>
    <t>DQ790263</t>
  </si>
  <si>
    <t>*KP263279</t>
  </si>
  <si>
    <t>Scurrula</t>
  </si>
  <si>
    <t>ferruginea</t>
  </si>
  <si>
    <t>D. L. Nickrent 4008</t>
  </si>
  <si>
    <t>DLN 4008</t>
  </si>
  <si>
    <t>EU544343</t>
  </si>
  <si>
    <t>EU544395</t>
  </si>
  <si>
    <t>EU544451</t>
  </si>
  <si>
    <t>parasitica</t>
  </si>
  <si>
    <t>D. L. Nickrent 4004</t>
  </si>
  <si>
    <t>DLN 4004</t>
  </si>
  <si>
    <t>EU544345</t>
  </si>
  <si>
    <t>EU544397</t>
  </si>
  <si>
    <t>EU544453</t>
  </si>
  <si>
    <t>pulverulenta</t>
  </si>
  <si>
    <t>(Wall.) G. Don</t>
  </si>
  <si>
    <t>Nepal</t>
  </si>
  <si>
    <t>M. Devkota 661</t>
  </si>
  <si>
    <t>(KATH)</t>
  </si>
  <si>
    <t>DLN 4159</t>
  </si>
  <si>
    <t>EU544344</t>
  </si>
  <si>
    <t>EU544396</t>
  </si>
  <si>
    <t>EU544452</t>
  </si>
  <si>
    <t xml:space="preserve">Socratina </t>
  </si>
  <si>
    <t>bemarivensis</t>
  </si>
  <si>
    <t>(Lecomte) Balle</t>
  </si>
  <si>
    <t>C. C. H. Jongkind et al. 3548</t>
  </si>
  <si>
    <t>DLN 4179</t>
  </si>
  <si>
    <t>EU544347</t>
  </si>
  <si>
    <t>EU544399</t>
  </si>
  <si>
    <t>EU544454</t>
  </si>
  <si>
    <t xml:space="preserve">Sogerianthe </t>
  </si>
  <si>
    <t>sessiliflora</t>
  </si>
  <si>
    <t>(S. Moore) Danser</t>
  </si>
  <si>
    <t>D. L. Nickrent et al. 4467</t>
  </si>
  <si>
    <t>DLN 4467</t>
  </si>
  <si>
    <t>EU544348</t>
  </si>
  <si>
    <t>EU544400</t>
  </si>
  <si>
    <t>EU544455</t>
  </si>
  <si>
    <t>Spirogardnera</t>
  </si>
  <si>
    <t>rubescens</t>
  </si>
  <si>
    <t>Stauffer</t>
  </si>
  <si>
    <t>H. U. Stauffer et al. 5385</t>
  </si>
  <si>
    <t>(Z)</t>
  </si>
  <si>
    <t>DLN 4546</t>
  </si>
  <si>
    <t>EF464458</t>
  </si>
  <si>
    <t>EF464518</t>
  </si>
  <si>
    <t>EF464497</t>
  </si>
  <si>
    <t>*KP263320</t>
  </si>
  <si>
    <t>Staufferia</t>
  </si>
  <si>
    <t>R. Randrianaivo et al. 825</t>
  </si>
  <si>
    <t>DLN 4956</t>
  </si>
  <si>
    <t>DQ329168</t>
  </si>
  <si>
    <t>DQ329177</t>
  </si>
  <si>
    <t>DQ329188</t>
  </si>
  <si>
    <t>DQ329199</t>
  </si>
  <si>
    <t>Strombosia</t>
  </si>
  <si>
    <t>grandifolia</t>
  </si>
  <si>
    <t>Hook.f. ex Benth.</t>
  </si>
  <si>
    <t>F. J. Breteler 15457</t>
  </si>
  <si>
    <t>DLN 4268</t>
  </si>
  <si>
    <t>DQ790123</t>
  </si>
  <si>
    <t>DQ790225</t>
  </si>
  <si>
    <t>DQ790156</t>
  </si>
  <si>
    <t>DQ790192</t>
  </si>
  <si>
    <t>DQ790260</t>
  </si>
  <si>
    <t>philippinensis</t>
  </si>
  <si>
    <t>S.Vidal</t>
  </si>
  <si>
    <t>Philippines</t>
  </si>
  <si>
    <t>D. Heuschkel, Honolulu B.G. 81.724</t>
  </si>
  <si>
    <t>DLN 2831</t>
  </si>
  <si>
    <t>AF039079</t>
  </si>
  <si>
    <t>DQ790226</t>
  </si>
  <si>
    <t>DQ790157</t>
  </si>
  <si>
    <t>DQ790193</t>
  </si>
  <si>
    <t>DQ790261</t>
  </si>
  <si>
    <t>pustulata</t>
  </si>
  <si>
    <t xml:space="preserve">J. J. Wieringa 2781 </t>
  </si>
  <si>
    <t>DLN 4054</t>
  </si>
  <si>
    <t>DQ790124</t>
  </si>
  <si>
    <t>DQ790227</t>
  </si>
  <si>
    <t>*KP263359</t>
  </si>
  <si>
    <t>DQ790158</t>
  </si>
  <si>
    <t>DQ790194</t>
  </si>
  <si>
    <t>DQ790262</t>
  </si>
  <si>
    <t>DQ110360</t>
  </si>
  <si>
    <t>Strombosiopsis</t>
  </si>
  <si>
    <t>tetrandra</t>
  </si>
  <si>
    <t>J. J. Wieringa 3300</t>
  </si>
  <si>
    <t>DLN 4055</t>
  </si>
  <si>
    <t>DQ790125</t>
  </si>
  <si>
    <t>DQ790224</t>
  </si>
  <si>
    <t>DQ790155</t>
  </si>
  <si>
    <t>DQ790191</t>
  </si>
  <si>
    <t>DQ790259</t>
  </si>
  <si>
    <t>Struthanthus</t>
  </si>
  <si>
    <t>oerstedii</t>
  </si>
  <si>
    <t>(Oliv.) Standl.</t>
  </si>
  <si>
    <t>DLN 2728</t>
  </si>
  <si>
    <t>L24421</t>
  </si>
  <si>
    <t>EU544402</t>
  </si>
  <si>
    <t>EU544457</t>
  </si>
  <si>
    <t>woodsonii</t>
  </si>
  <si>
    <t>Cufod.</t>
  </si>
  <si>
    <t>D. L. Nickrent 2761</t>
  </si>
  <si>
    <t>DLN 2761</t>
  </si>
  <si>
    <t>EU544349</t>
  </si>
  <si>
    <t>EU544403</t>
  </si>
  <si>
    <t>EU544474</t>
  </si>
  <si>
    <t>EU544458</t>
  </si>
  <si>
    <t>Tapinanthus</t>
  </si>
  <si>
    <t>constrictiflorus</t>
  </si>
  <si>
    <t>J. J. Wieringa 2860</t>
  </si>
  <si>
    <t>DLN 3088</t>
  </si>
  <si>
    <t>(L24422)</t>
  </si>
  <si>
    <t>EU544404</t>
  </si>
  <si>
    <t>EU544459</t>
  </si>
  <si>
    <t>(DQ110361)</t>
  </si>
  <si>
    <t>Taxillus</t>
  </si>
  <si>
    <t>(DC.) Danser</t>
  </si>
  <si>
    <t>D. L. Nickrent 4032</t>
  </si>
  <si>
    <t>DLN 4032</t>
  </si>
  <si>
    <t>EU544350</t>
  </si>
  <si>
    <t>EU544405</t>
  </si>
  <si>
    <t>EU544460</t>
  </si>
  <si>
    <t>pseudochinensis</t>
  </si>
  <si>
    <t>(Yamam.) Danser</t>
  </si>
  <si>
    <t>H.-J. Su 018</t>
  </si>
  <si>
    <t>Su 018</t>
  </si>
  <si>
    <t>*KP263288</t>
  </si>
  <si>
    <t>*KP263360</t>
  </si>
  <si>
    <t>Tetrastylidium</t>
  </si>
  <si>
    <t>peruvianum</t>
  </si>
  <si>
    <t>Sleumer</t>
  </si>
  <si>
    <t xml:space="preserve">H. van der Werff &amp; R. Vasquez 13875 </t>
  </si>
  <si>
    <t>DLN 4205</t>
  </si>
  <si>
    <t>DQ790126</t>
  </si>
  <si>
    <t>DQ790154</t>
  </si>
  <si>
    <t>DQ790190</t>
  </si>
  <si>
    <t>*KP263321</t>
  </si>
  <si>
    <t>Thesium</t>
  </si>
  <si>
    <t xml:space="preserve">chinense </t>
  </si>
  <si>
    <t>Turcz.</t>
  </si>
  <si>
    <t>C.-C. Wu 0024</t>
  </si>
  <si>
    <t>Wu 033</t>
  </si>
  <si>
    <t>JQ613225</t>
  </si>
  <si>
    <t>*KP263259</t>
  </si>
  <si>
    <t>JQ613267</t>
  </si>
  <si>
    <t>JQ613251</t>
  </si>
  <si>
    <t>fragile</t>
  </si>
  <si>
    <t>L. f.</t>
  </si>
  <si>
    <t>D. L. Nickrent 4102</t>
  </si>
  <si>
    <t>DLN 4102</t>
  </si>
  <si>
    <t>EF584586</t>
  </si>
  <si>
    <t>EF584608</t>
  </si>
  <si>
    <t>EF584632</t>
  </si>
  <si>
    <t>*KP263322</t>
  </si>
  <si>
    <t>fruticosum</t>
  </si>
  <si>
    <t>A.W. Hill</t>
  </si>
  <si>
    <t>K. Steiner s.n.</t>
  </si>
  <si>
    <t>DLN 2845</t>
  </si>
  <si>
    <t>EF584587</t>
  </si>
  <si>
    <t>EF584609</t>
  </si>
  <si>
    <t>EF584633</t>
  </si>
  <si>
    <t>subsucculenta</t>
  </si>
  <si>
    <t>(Kämmer) J.C. Manning &amp; F.Forest</t>
  </si>
  <si>
    <t>Canary Islands (Spain)</t>
  </si>
  <si>
    <t>A. Santos Guerra s.n.</t>
  </si>
  <si>
    <t>(TFNC)</t>
  </si>
  <si>
    <t>DLN 4374</t>
  </si>
  <si>
    <t>EF584576</t>
  </si>
  <si>
    <t>EF584596</t>
  </si>
  <si>
    <t>EF584621</t>
  </si>
  <si>
    <t>*KP263304</t>
  </si>
  <si>
    <t>Thonningia</t>
  </si>
  <si>
    <t>Vahl</t>
  </si>
  <si>
    <t>Gabon; Ghana; Cameroon</t>
  </si>
  <si>
    <t>G. Walters et al. 961;  H. H. Schmidt et al. 1619; J-M. Onana 2927</t>
  </si>
  <si>
    <t>(MO; K)</t>
  </si>
  <si>
    <t>DLN 4382; DLN 4215;  Kew DNA Bank 19155</t>
  </si>
  <si>
    <t>*KP263289</t>
  </si>
  <si>
    <t>*KP263361</t>
  </si>
  <si>
    <t>*KP263280</t>
  </si>
  <si>
    <t>Tripodanthus</t>
  </si>
  <si>
    <t>acutifolius</t>
  </si>
  <si>
    <t>Wasum et al. 7586</t>
  </si>
  <si>
    <t>DLN 2969</t>
  </si>
  <si>
    <t>L24424</t>
  </si>
  <si>
    <t>EU544406</t>
  </si>
  <si>
    <t>EU544475</t>
  </si>
  <si>
    <t>EU544462</t>
  </si>
  <si>
    <t>*KP263323</t>
  </si>
  <si>
    <t>Tristerix</t>
  </si>
  <si>
    <t>corymbosus</t>
  </si>
  <si>
    <t>(L.) Kuijt</t>
  </si>
  <si>
    <t>V. Melzheimer s.n.; G. Amico s.n.</t>
  </si>
  <si>
    <t>(SIU; BCRU)</t>
  </si>
  <si>
    <t>DLN 4129; DLN 4572</t>
  </si>
  <si>
    <t>EF464467</t>
  </si>
  <si>
    <t>EF464479</t>
  </si>
  <si>
    <t>EF464512</t>
  </si>
  <si>
    <t xml:space="preserve">Tupeia </t>
  </si>
  <si>
    <t>antarctica</t>
  </si>
  <si>
    <t>(G. Forst.) Cham. &amp; Schltdl.</t>
  </si>
  <si>
    <t>DLN 2742</t>
  </si>
  <si>
    <t>L24425</t>
  </si>
  <si>
    <t>DQ790208</t>
  </si>
  <si>
    <t>DQ790133</t>
  </si>
  <si>
    <t>DQ790172</t>
  </si>
  <si>
    <t>Urobotrya</t>
  </si>
  <si>
    <t>siamensis</t>
  </si>
  <si>
    <t>Hiepko</t>
  </si>
  <si>
    <t>Geesink et al. 7807</t>
  </si>
  <si>
    <t>(B)</t>
  </si>
  <si>
    <t>DLN 4369</t>
  </si>
  <si>
    <t>EF584588</t>
  </si>
  <si>
    <t>EF584611</t>
  </si>
  <si>
    <t>EF584635</t>
  </si>
  <si>
    <t>DQ110365</t>
  </si>
  <si>
    <t xml:space="preserve">Vanwykia </t>
  </si>
  <si>
    <t>remota</t>
  </si>
  <si>
    <t>(Baker &amp; Sprague) Wiens</t>
  </si>
  <si>
    <t>T. Fison 91/1</t>
  </si>
  <si>
    <t>DLN 4331</t>
  </si>
  <si>
    <t>EU544351</t>
  </si>
  <si>
    <t>EU544407</t>
  </si>
  <si>
    <t>EU544463</t>
  </si>
  <si>
    <t xml:space="preserve">Viscum </t>
  </si>
  <si>
    <t>P. Faber s.n.</t>
  </si>
  <si>
    <t>DLN 3024</t>
  </si>
  <si>
    <t>U42821</t>
  </si>
  <si>
    <t>AF389275</t>
  </si>
  <si>
    <t>L26078</t>
  </si>
  <si>
    <t>JN895000</t>
  </si>
  <si>
    <t xml:space="preserve">articulatum </t>
  </si>
  <si>
    <t>Burm. f.</t>
  </si>
  <si>
    <t>D. L. Nickrent 2812; H.-J. Su 020</t>
  </si>
  <si>
    <t>DLN 2812; Su 020</t>
  </si>
  <si>
    <t>JQ613228</t>
  </si>
  <si>
    <t>*KP263260</t>
  </si>
  <si>
    <t>(JQ613265)</t>
  </si>
  <si>
    <t>EF464517</t>
  </si>
  <si>
    <t>EF464496</t>
  </si>
  <si>
    <t xml:space="preserve">Ximenia </t>
  </si>
  <si>
    <t>americana</t>
  </si>
  <si>
    <t>D. L. Nickrent 2601; D. Owen s.n.</t>
  </si>
  <si>
    <t>(ILL; TAI)</t>
  </si>
  <si>
    <t>DLN 2601; Su 121</t>
  </si>
  <si>
    <t>L24428</t>
  </si>
  <si>
    <t>DQ790220</t>
  </si>
  <si>
    <t>*KP263362</t>
  </si>
  <si>
    <t>GQ997898</t>
  </si>
  <si>
    <t>GQ997871</t>
  </si>
  <si>
    <t>GQ997860</t>
  </si>
  <si>
    <t>*KP263281</t>
  </si>
  <si>
    <t>Antirrhinum</t>
  </si>
  <si>
    <t>majus</t>
  </si>
  <si>
    <t>AJ236047</t>
  </si>
  <si>
    <t>AY423077</t>
  </si>
  <si>
    <t>AY566619</t>
  </si>
  <si>
    <t>L11688</t>
  </si>
  <si>
    <t>AJ429342</t>
  </si>
  <si>
    <t>GQ996966</t>
  </si>
  <si>
    <t>AY453102</t>
  </si>
  <si>
    <t>Arabidopsis</t>
  </si>
  <si>
    <t>thaliana</t>
  </si>
  <si>
    <t>(L.) Heynh.</t>
  </si>
  <si>
    <t>X16077</t>
  </si>
  <si>
    <t>X52320</t>
  </si>
  <si>
    <t>Z19121</t>
  </si>
  <si>
    <t>U91966</t>
  </si>
  <si>
    <t>AF144378</t>
  </si>
  <si>
    <t>AF05697</t>
  </si>
  <si>
    <t>NC_001284</t>
  </si>
  <si>
    <t>Camellia</t>
  </si>
  <si>
    <t>japonica</t>
  </si>
  <si>
    <t>U42815</t>
  </si>
  <si>
    <t>AY727975</t>
  </si>
  <si>
    <t>AY566627</t>
  </si>
  <si>
    <t>L12602</t>
  </si>
  <si>
    <t xml:space="preserve">AF380074 </t>
  </si>
  <si>
    <t>(KC143082)</t>
  </si>
  <si>
    <t>(AF421034)</t>
  </si>
  <si>
    <t>Cornus</t>
  </si>
  <si>
    <t>florida</t>
  </si>
  <si>
    <t>X17370</t>
  </si>
  <si>
    <t>AF297532</t>
  </si>
  <si>
    <t>AJ556175</t>
  </si>
  <si>
    <t>(L14395)</t>
  </si>
  <si>
    <t>(AY526237)</t>
  </si>
  <si>
    <t>GQ998074</t>
  </si>
  <si>
    <t>(AY725883)</t>
  </si>
  <si>
    <t>Myrtus</t>
  </si>
  <si>
    <t>communis</t>
  </si>
  <si>
    <t>(GU476479)</t>
  </si>
  <si>
    <t>EU002154</t>
  </si>
  <si>
    <t>AJ556164</t>
  </si>
  <si>
    <t>HM850194</t>
  </si>
  <si>
    <t>AY525136</t>
  </si>
  <si>
    <t>(GQ870669)</t>
  </si>
  <si>
    <t>GU351259</t>
  </si>
  <si>
    <t>Spinacia</t>
  </si>
  <si>
    <t>oleracea</t>
  </si>
  <si>
    <t>L24420</t>
  </si>
  <si>
    <t>HQ843464</t>
  </si>
  <si>
    <t>DQ058635</t>
  </si>
  <si>
    <t>NC_002202</t>
  </si>
  <si>
    <t>AY453110</t>
  </si>
  <si>
    <t>[cell empty]</t>
  </si>
  <si>
    <t>nr</t>
  </si>
  <si>
    <t>cp</t>
  </si>
  <si>
    <t>mt</t>
  </si>
  <si>
    <t>total</t>
  </si>
  <si>
    <t>Covered gene regions</t>
  </si>
  <si>
    <t>Including sistergroups</t>
  </si>
  <si>
    <t>VS</t>
  </si>
  <si>
    <t>1st/2nd codon position</t>
  </si>
  <si>
    <t>Total</t>
  </si>
  <si>
    <t>Only Loranthaceae</t>
  </si>
  <si>
    <t>c. 80</t>
  </si>
  <si>
    <t>c. 15</t>
  </si>
  <si>
    <t>Mutations at 1st and 2nd codon position concentrated in first part of the gene, which shows markedly increased amount of unique mutations (and futher evidence of mediocre sequencing reads)</t>
  </si>
  <si>
    <t>Within Loranthaceae 7 of the CIS separate Alepis and Peraxilla (Elytrantheae) from the rest, and the other two Dendropemon and Tripodanthus (= Psittacanthinae)</t>
  </si>
  <si>
    <t>Between families extreme gaps of up to 25 or more codons (some of which appear to be sequencing gaps)</t>
  </si>
  <si>
    <t>Remarks</t>
  </si>
  <si>
    <t>VS = variable sites</t>
  </si>
  <si>
    <t>CSS</t>
  </si>
  <si>
    <t>CCS = Clade-supporting sites, i.e. mutation here in line with the topology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</si>
</sst>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2"/>
      <color indexed="8"/>
      <name val="Calibri"/>
      <family val="2"/>
    </font>
    <font>
      <sz val="12"/>
      <color indexed="9"/>
      <name val="Calibri"/>
      <family val="2"/>
    </font>
    <font>
      <sz val="10"/>
      <name val="Arial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8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5"/>
      <color indexed="56"/>
      <name val="Calibri"/>
      <family val="2"/>
    </font>
    <font>
      <b/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i/>
      <sz val="12"/>
      <color indexed="23"/>
      <name val="Calibri"/>
      <family val="2"/>
    </font>
    <font>
      <sz val="12"/>
      <color indexed="10"/>
      <name val="Calibri"/>
      <family val="2"/>
    </font>
    <font>
      <sz val="12"/>
      <color indexed="62"/>
      <name val="Calibri"/>
      <family val="2"/>
    </font>
    <font>
      <b/>
      <sz val="12"/>
      <color indexed="63"/>
      <name val="Calibri"/>
      <family val="2"/>
    </font>
    <font>
      <sz val="12"/>
      <color indexed="52"/>
      <name val="Calibri"/>
      <family val="2"/>
    </font>
    <font>
      <sz val="12"/>
      <name val="Geneva"/>
      <family val="2"/>
    </font>
    <font>
      <b/>
      <sz val="12"/>
      <name val="Geneva"/>
      <family val="2"/>
    </font>
    <font>
      <i/>
      <sz val="12"/>
      <name val="Geneva"/>
      <family val="2"/>
    </font>
    <font>
      <sz val="12"/>
      <color indexed="8"/>
      <name val="Calibri"/>
      <family val="2"/>
    </font>
    <font>
      <sz val="12"/>
      <color rgb="FFFF0000"/>
      <name val="Geneva"/>
      <family val="2"/>
    </font>
    <font>
      <sz val="12"/>
      <color theme="0" tint="-0.499984740745262"/>
      <name val="Geneva"/>
      <family val="2"/>
    </font>
    <font>
      <i/>
      <sz val="12"/>
      <color indexed="8"/>
      <name val="Calibri"/>
      <family val="2"/>
    </font>
    <font>
      <sz val="10"/>
      <color rgb="FF3333FF"/>
      <name val="Arial Narrow"/>
      <family val="2"/>
    </font>
    <font>
      <sz val="12"/>
      <color rgb="FF3333FF"/>
      <name val="Geneva"/>
      <family val="2"/>
    </font>
    <font>
      <b/>
      <i/>
      <sz val="12"/>
      <color rgb="FF3333FF"/>
      <name val="Geneva"/>
      <family val="2"/>
    </font>
    <font>
      <b/>
      <sz val="12"/>
      <color rgb="FF3333FF"/>
      <name val="Geneva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7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29"/>
      </patternFill>
    </fill>
    <fill>
      <patternFill patternType="solid">
        <fgColor indexed="25"/>
        <bgColor indexed="19"/>
      </patternFill>
    </fill>
    <fill>
      <patternFill patternType="solid">
        <fgColor indexed="29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5"/>
        <bgColor indexed="46"/>
      </patternFill>
    </fill>
    <fill>
      <patternFill patternType="solid">
        <fgColor indexed="26"/>
        <bgColor indexed="43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9"/>
      </patternFill>
    </fill>
    <fill>
      <patternFill patternType="solid">
        <fgColor indexed="19"/>
        <bgColor indexed="25"/>
      </patternFill>
    </fill>
    <fill>
      <patternFill patternType="solid">
        <fgColor indexed="20"/>
        <bgColor indexed="36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5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9"/>
      </top>
      <bottom style="thin">
        <color indexed="59"/>
      </bottom>
      <diagonal/>
    </border>
  </borders>
  <cellStyleXfs count="43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7" borderId="0" applyNumberFormat="0" applyBorder="0" applyAlignment="0" applyProtection="0"/>
    <xf numFmtId="0" fontId="21" fillId="6" borderId="0" applyNumberFormat="0" applyBorder="0" applyAlignment="0" applyProtection="0"/>
    <xf numFmtId="0" fontId="2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15" borderId="5" applyNumberFormat="0" applyAlignment="0" applyProtection="0"/>
    <xf numFmtId="0" fontId="11" fillId="16" borderId="0" applyNumberFormat="0" applyBorder="0" applyAlignment="0" applyProtection="0"/>
    <xf numFmtId="0" fontId="12" fillId="11" borderId="6" applyNumberFormat="0" applyAlignment="0" applyProtection="0"/>
    <xf numFmtId="0" fontId="21" fillId="1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4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5" fillId="3" borderId="6" applyNumberFormat="0" applyAlignment="0" applyProtection="0"/>
    <xf numFmtId="0" fontId="16" fillId="11" borderId="8" applyNumberFormat="0" applyAlignment="0" applyProtection="0"/>
    <xf numFmtId="0" fontId="17" fillId="0" borderId="9" applyNumberFormat="0" applyFill="0" applyAlignment="0" applyProtection="0"/>
  </cellStyleXfs>
  <cellXfs count="61">
    <xf numFmtId="0" fontId="0" fillId="0" borderId="0" xfId="0"/>
    <xf numFmtId="0" fontId="18" fillId="0" borderId="0" xfId="0" applyFont="1"/>
    <xf numFmtId="49" fontId="18" fillId="0" borderId="0" xfId="0" applyNumberFormat="1" applyFont="1"/>
    <xf numFmtId="49" fontId="19" fillId="0" borderId="10" xfId="0" applyNumberFormat="1" applyFont="1" applyFill="1" applyBorder="1" applyAlignment="1">
      <alignment horizontal="left"/>
    </xf>
    <xf numFmtId="0" fontId="19" fillId="0" borderId="10" xfId="0" applyFont="1" applyFill="1" applyBorder="1" applyAlignment="1">
      <alignment horizontal="left"/>
    </xf>
    <xf numFmtId="0" fontId="19" fillId="0" borderId="10" xfId="0" applyFont="1" applyFill="1" applyBorder="1"/>
    <xf numFmtId="0" fontId="18" fillId="0" borderId="0" xfId="0" applyFont="1" applyBorder="1"/>
    <xf numFmtId="49" fontId="18" fillId="0" borderId="0" xfId="0" applyNumberFormat="1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/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49" fontId="20" fillId="0" borderId="0" xfId="0" applyNumberFormat="1" applyFont="1" applyAlignment="1">
      <alignment horizontal="left"/>
    </xf>
    <xf numFmtId="0" fontId="18" fillId="0" borderId="0" xfId="19" applyFont="1" applyFill="1" applyBorder="1" applyAlignment="1" applyProtection="1">
      <alignment horizontal="left" vertical="center"/>
      <protection locked="0"/>
    </xf>
    <xf numFmtId="0" fontId="20" fillId="0" borderId="0" xfId="0" applyFont="1"/>
    <xf numFmtId="0" fontId="18" fillId="0" borderId="0" xfId="0" applyFont="1" applyAlignment="1"/>
    <xf numFmtId="0" fontId="18" fillId="0" borderId="0" xfId="0" applyFont="1" applyFill="1" applyAlignment="1">
      <alignment vertical="top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wrapText="1"/>
    </xf>
    <xf numFmtId="49" fontId="18" fillId="0" borderId="0" xfId="0" applyNumberFormat="1" applyFont="1" applyFill="1"/>
    <xf numFmtId="49" fontId="20" fillId="0" borderId="0" xfId="0" applyNumberFormat="1" applyFont="1" applyFill="1"/>
    <xf numFmtId="0" fontId="20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protection locked="0"/>
    </xf>
    <xf numFmtId="0" fontId="18" fillId="0" borderId="0" xfId="0" applyFont="1" applyBorder="1" applyAlignment="1"/>
    <xf numFmtId="0" fontId="18" fillId="0" borderId="0" xfId="0" applyFont="1" applyFill="1" applyBorder="1"/>
    <xf numFmtId="49" fontId="20" fillId="0" borderId="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4" fillId="0" borderId="0" xfId="0" applyFont="1"/>
    <xf numFmtId="0" fontId="0" fillId="0" borderId="0" xfId="0" applyAlignment="1">
      <alignment horizontal="right"/>
    </xf>
    <xf numFmtId="0" fontId="0" fillId="0" borderId="0" xfId="0" applyFont="1"/>
    <xf numFmtId="0" fontId="25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7" fillId="0" borderId="0" xfId="0" applyFont="1"/>
    <xf numFmtId="49" fontId="27" fillId="0" borderId="10" xfId="0" applyNumberFormat="1" applyFont="1" applyFill="1" applyBorder="1"/>
    <xf numFmtId="49" fontId="27" fillId="0" borderId="10" xfId="0" applyNumberFormat="1" applyFont="1" applyFill="1" applyBorder="1" applyAlignment="1">
      <alignment horizontal="left"/>
    </xf>
    <xf numFmtId="49" fontId="27" fillId="0" borderId="0" xfId="0" applyNumberFormat="1" applyFont="1" applyFill="1"/>
    <xf numFmtId="49" fontId="27" fillId="0" borderId="0" xfId="0" applyNumberFormat="1" applyFont="1" applyFill="1" applyAlignment="1">
      <alignment horizontal="left"/>
    </xf>
    <xf numFmtId="49" fontId="27" fillId="21" borderId="0" xfId="0" applyNumberFormat="1" applyFont="1" applyFill="1"/>
    <xf numFmtId="49" fontId="28" fillId="0" borderId="0" xfId="0" applyNumberFormat="1" applyFont="1" applyFill="1" applyAlignment="1">
      <alignment horizontal="left"/>
    </xf>
    <xf numFmtId="49" fontId="27" fillId="0" borderId="0" xfId="0" applyNumberFormat="1" applyFont="1"/>
    <xf numFmtId="49" fontId="27" fillId="0" borderId="0" xfId="0" applyNumberFormat="1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Fill="1"/>
    <xf numFmtId="49" fontId="27" fillId="0" borderId="0" xfId="0" applyNumberFormat="1" applyFont="1" applyFill="1" applyBorder="1"/>
    <xf numFmtId="0" fontId="27" fillId="0" borderId="0" xfId="0" applyFont="1" applyFill="1" applyBorder="1"/>
    <xf numFmtId="49" fontId="27" fillId="0" borderId="0" xfId="0" applyNumberFormat="1" applyFont="1" applyFill="1" applyBorder="1" applyAlignment="1">
      <alignment horizontal="left"/>
    </xf>
  </cellXfs>
  <cellStyles count="43">
    <cellStyle name="20% - 輔色1" xfId="1"/>
    <cellStyle name="20% - 輔色2" xfId="2"/>
    <cellStyle name="20% - 輔色3" xfId="3"/>
    <cellStyle name="20% - 輔色4" xfId="4"/>
    <cellStyle name="20% - 輔色5" xfId="5"/>
    <cellStyle name="20% - 輔色6" xfId="6"/>
    <cellStyle name="40% - 輔色1" xfId="7"/>
    <cellStyle name="40% - 輔色2" xfId="8"/>
    <cellStyle name="40% - 輔色3" xfId="9"/>
    <cellStyle name="40% - 輔色4" xfId="10"/>
    <cellStyle name="40% - 輔色5" xfId="11"/>
    <cellStyle name="40% - 輔色6" xfId="12"/>
    <cellStyle name="60% - 輔色1" xfId="13"/>
    <cellStyle name="60% - 輔色2" xfId="14"/>
    <cellStyle name="60% - 輔色3" xfId="15"/>
    <cellStyle name="60% - 輔色4" xfId="16"/>
    <cellStyle name="60% - 輔色5" xfId="17"/>
    <cellStyle name="60% - 輔色6" xfId="18"/>
    <cellStyle name="Normal_romigb.xls" xfId="19"/>
    <cellStyle name="Standard" xfId="0" builtinId="0"/>
    <cellStyle name="不良" xfId="20"/>
    <cellStyle name="中性色" xfId="21"/>
    <cellStyle name="合計" xfId="22"/>
    <cellStyle name="標題" xfId="23"/>
    <cellStyle name="標題  2" xfId="24"/>
    <cellStyle name="標題  3" xfId="25"/>
    <cellStyle name="標題  4" xfId="26"/>
    <cellStyle name="標題 1" xfId="27"/>
    <cellStyle name="檢查儲存格" xfId="28"/>
    <cellStyle name="良好" xfId="29"/>
    <cellStyle name="計算" xfId="30"/>
    <cellStyle name="記事" xfId="31"/>
    <cellStyle name="說明文字" xfId="32"/>
    <cellStyle name="警告文字" xfId="33"/>
    <cellStyle name="輔色1" xfId="34"/>
    <cellStyle name="輔色2" xfId="35"/>
    <cellStyle name="輔色3" xfId="36"/>
    <cellStyle name="輔色4" xfId="37"/>
    <cellStyle name="輔色5" xfId="38"/>
    <cellStyle name="輔色6" xfId="39"/>
    <cellStyle name="輸入" xfId="40"/>
    <cellStyle name="輸出" xfId="41"/>
    <cellStyle name="連結的儲存格" xfId="4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6711FF"/>
      <rgbColor rgb="00008080"/>
      <rgbColor rgb="00C0C0C0"/>
      <rgbColor rgb="00808080"/>
      <rgbColor rgb="009999FF"/>
      <rgbColor rgb="00865357"/>
      <rgbColor rgb="00FFF58C"/>
      <rgbColor rgb="00CCFFFF"/>
      <rgbColor rgb="00660066"/>
      <rgbColor rgb="00FEA746"/>
      <rgbColor rgb="000066CC"/>
      <rgbColor rgb="00A2BD9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8"/>
  <sheetViews>
    <sheetView topLeftCell="A46" zoomScale="75" zoomScaleNormal="75" workbookViewId="0">
      <selection activeCell="B56" sqref="B56"/>
    </sheetView>
  </sheetViews>
  <sheetFormatPr baseColWidth="10" defaultColWidth="10.796875" defaultRowHeight="15.6"/>
  <cols>
    <col min="1" max="1" width="17.796875" style="47" customWidth="1"/>
    <col min="2" max="2" width="17.69921875" style="47" customWidth="1"/>
    <col min="3" max="3" width="34" style="1" customWidth="1"/>
    <col min="4" max="4" width="2.59765625" style="44" bestFit="1" customWidth="1"/>
    <col min="5" max="5" width="3" style="44" bestFit="1" customWidth="1"/>
    <col min="6" max="6" width="3.19921875" style="44" bestFit="1" customWidth="1"/>
    <col min="7" max="7" width="5.5" style="44" customWidth="1"/>
    <col min="8" max="8" width="28" style="1" customWidth="1"/>
    <col min="9" max="9" width="45.19921875" style="1" customWidth="1"/>
    <col min="10" max="10" width="22.296875" style="2" customWidth="1"/>
    <col min="11" max="11" width="36.5" style="1" customWidth="1"/>
    <col min="12" max="12" width="13.796875" style="1" customWidth="1"/>
    <col min="13" max="13" width="12.296875" style="1" customWidth="1"/>
    <col min="14" max="15" width="12.796875" style="1" customWidth="1"/>
    <col min="16" max="16" width="13" style="1" customWidth="1"/>
    <col min="17" max="17" width="11.796875" style="1" customWidth="1"/>
    <col min="18" max="18" width="12.796875" style="1" customWidth="1"/>
    <col min="19" max="25" width="3.69921875" style="35" customWidth="1"/>
    <col min="26" max="16384" width="10.796875" style="1"/>
  </cols>
  <sheetData>
    <row r="1" spans="1:25">
      <c r="D1" s="42" t="s">
        <v>1736</v>
      </c>
      <c r="E1" s="42"/>
      <c r="F1" s="42"/>
      <c r="G1" s="42"/>
    </row>
    <row r="2" spans="1:25" s="6" customFormat="1">
      <c r="A2" s="48" t="s">
        <v>0</v>
      </c>
      <c r="B2" s="49" t="s">
        <v>1</v>
      </c>
      <c r="C2" s="3" t="s">
        <v>2</v>
      </c>
      <c r="D2" s="43" t="s">
        <v>1732</v>
      </c>
      <c r="E2" s="43" t="s">
        <v>1733</v>
      </c>
      <c r="F2" s="43" t="s">
        <v>1734</v>
      </c>
      <c r="G2" s="43" t="s">
        <v>1735</v>
      </c>
      <c r="H2" s="3" t="s">
        <v>3</v>
      </c>
      <c r="I2" s="3" t="s">
        <v>4</v>
      </c>
      <c r="J2" s="3" t="s">
        <v>5</v>
      </c>
      <c r="K2" s="3" t="s">
        <v>6</v>
      </c>
      <c r="L2" s="4" t="s">
        <v>7</v>
      </c>
      <c r="M2" s="5" t="s">
        <v>8</v>
      </c>
      <c r="N2" s="5" t="s">
        <v>9</v>
      </c>
      <c r="O2" s="4" t="s">
        <v>10</v>
      </c>
      <c r="P2" s="4" t="s">
        <v>11</v>
      </c>
      <c r="Q2" s="4" t="s">
        <v>12</v>
      </c>
      <c r="R2" s="5" t="s">
        <v>13</v>
      </c>
      <c r="S2" s="36" t="str">
        <f t="shared" ref="S2:Y2" si="0">L2</f>
        <v>nSSU</v>
      </c>
      <c r="T2" s="36" t="str">
        <f t="shared" si="0"/>
        <v>nLSU</v>
      </c>
      <c r="U2" s="36" t="str">
        <f t="shared" si="0"/>
        <v>RPB2</v>
      </c>
      <c r="V2" s="36" t="str">
        <f t="shared" si="0"/>
        <v>rbcL</v>
      </c>
      <c r="W2" s="36" t="str">
        <f t="shared" si="0"/>
        <v>matK</v>
      </c>
      <c r="X2" s="36" t="str">
        <f t="shared" si="0"/>
        <v>accD</v>
      </c>
      <c r="Y2" s="36" t="str">
        <f t="shared" si="0"/>
        <v>matR</v>
      </c>
    </row>
    <row r="3" spans="1:25">
      <c r="A3" s="50" t="s">
        <v>14</v>
      </c>
      <c r="B3" s="51" t="s">
        <v>15</v>
      </c>
      <c r="C3" s="7" t="s">
        <v>16</v>
      </c>
      <c r="D3" s="44">
        <f t="shared" ref="D3:D34" si="1">SUM(S3:U3)</f>
        <v>2</v>
      </c>
      <c r="E3" s="44">
        <f t="shared" ref="E3:E34" si="2">SUM(V3:X3)</f>
        <v>3</v>
      </c>
      <c r="F3" s="44">
        <f t="shared" ref="F3:F34" si="3">SUM(Y3)</f>
        <v>0</v>
      </c>
      <c r="G3" s="44">
        <f t="shared" ref="G3:G34" si="4">SUM(D3:F3)</f>
        <v>5</v>
      </c>
      <c r="H3" s="7" t="s">
        <v>17</v>
      </c>
      <c r="I3" s="8" t="s">
        <v>18</v>
      </c>
      <c r="J3" s="7" t="s">
        <v>19</v>
      </c>
      <c r="K3" s="7" t="s">
        <v>20</v>
      </c>
      <c r="L3" s="9" t="s">
        <v>21</v>
      </c>
      <c r="M3" s="10" t="s">
        <v>22</v>
      </c>
      <c r="N3" s="7" t="s">
        <v>23</v>
      </c>
      <c r="O3" s="9" t="s">
        <v>24</v>
      </c>
      <c r="P3" s="9" t="s">
        <v>25</v>
      </c>
      <c r="Q3" s="10" t="s">
        <v>26</v>
      </c>
      <c r="R3" s="11" t="s">
        <v>23</v>
      </c>
      <c r="S3" s="35">
        <f t="shared" ref="S3:S34" si="5">IF(OR(L3="–",L3="[cell empty]"),0,1)</f>
        <v>1</v>
      </c>
      <c r="T3" s="35">
        <f t="shared" ref="T3:T34" si="6">IF(OR(M3="–",M3="[cell empty]"),0,1)</f>
        <v>1</v>
      </c>
      <c r="U3" s="35">
        <f t="shared" ref="U3:U34" si="7">IF(OR(N3="–",N3="[cell empty]"),0,1)</f>
        <v>0</v>
      </c>
      <c r="V3" s="35">
        <f t="shared" ref="V3:V34" si="8">IF(OR(O3="–",O3="[cell empty]"),0,1)</f>
        <v>1</v>
      </c>
      <c r="W3" s="35">
        <f t="shared" ref="W3:W34" si="9">IF(OR(P3="–",P3="[cell empty]"),0,1)</f>
        <v>1</v>
      </c>
      <c r="X3" s="35">
        <f t="shared" ref="X3:X34" si="10">IF(OR(Q3="–",Q3="[cell empty]"),0,1)</f>
        <v>1</v>
      </c>
      <c r="Y3" s="35">
        <f t="shared" ref="Y3:Y34" si="11">IF(OR(R3="–",R3="[cell empty]"),0,1)</f>
        <v>0</v>
      </c>
    </row>
    <row r="4" spans="1:25">
      <c r="A4" s="50" t="s">
        <v>14</v>
      </c>
      <c r="B4" s="51" t="s">
        <v>27</v>
      </c>
      <c r="C4" s="7" t="s">
        <v>28</v>
      </c>
      <c r="D4" s="44">
        <f t="shared" si="1"/>
        <v>1</v>
      </c>
      <c r="E4" s="44">
        <f t="shared" si="2"/>
        <v>3</v>
      </c>
      <c r="F4" s="44">
        <f t="shared" si="3"/>
        <v>0</v>
      </c>
      <c r="G4" s="44">
        <f t="shared" si="4"/>
        <v>4</v>
      </c>
      <c r="H4" s="7" t="s">
        <v>17</v>
      </c>
      <c r="I4" s="8" t="s">
        <v>29</v>
      </c>
      <c r="J4" s="7" t="s">
        <v>19</v>
      </c>
      <c r="K4" s="7" t="s">
        <v>30</v>
      </c>
      <c r="L4" s="9" t="s">
        <v>31</v>
      </c>
      <c r="M4" s="7" t="s">
        <v>23</v>
      </c>
      <c r="N4" s="7" t="s">
        <v>23</v>
      </c>
      <c r="O4" s="9" t="s">
        <v>32</v>
      </c>
      <c r="P4" s="9" t="s">
        <v>33</v>
      </c>
      <c r="Q4" s="10" t="s">
        <v>34</v>
      </c>
      <c r="R4" s="11" t="s">
        <v>23</v>
      </c>
      <c r="S4" s="35">
        <f t="shared" si="5"/>
        <v>1</v>
      </c>
      <c r="T4" s="35">
        <f t="shared" si="6"/>
        <v>0</v>
      </c>
      <c r="U4" s="35">
        <f t="shared" si="7"/>
        <v>0</v>
      </c>
      <c r="V4" s="35">
        <f t="shared" si="8"/>
        <v>1</v>
      </c>
      <c r="W4" s="35">
        <f t="shared" si="9"/>
        <v>1</v>
      </c>
      <c r="X4" s="35">
        <f t="shared" si="10"/>
        <v>1</v>
      </c>
      <c r="Y4" s="35">
        <f t="shared" si="11"/>
        <v>0</v>
      </c>
    </row>
    <row r="5" spans="1:25">
      <c r="A5" s="52" t="s">
        <v>35</v>
      </c>
      <c r="B5" s="51" t="s">
        <v>36</v>
      </c>
      <c r="C5" s="7" t="s">
        <v>37</v>
      </c>
      <c r="D5" s="44">
        <f t="shared" si="1"/>
        <v>2</v>
      </c>
      <c r="E5" s="44">
        <f t="shared" si="2"/>
        <v>1</v>
      </c>
      <c r="F5" s="44">
        <f t="shared" si="3"/>
        <v>0</v>
      </c>
      <c r="G5" s="44">
        <f t="shared" si="4"/>
        <v>3</v>
      </c>
      <c r="H5" s="7" t="s">
        <v>38</v>
      </c>
      <c r="I5" s="8" t="s">
        <v>39</v>
      </c>
      <c r="J5" s="7" t="s">
        <v>40</v>
      </c>
      <c r="K5" s="7" t="s">
        <v>41</v>
      </c>
      <c r="L5" s="12" t="s">
        <v>42</v>
      </c>
      <c r="M5" s="12" t="s">
        <v>43</v>
      </c>
      <c r="N5" s="7" t="s">
        <v>23</v>
      </c>
      <c r="O5" s="7" t="s">
        <v>23</v>
      </c>
      <c r="P5" s="13" t="s">
        <v>44</v>
      </c>
      <c r="Q5" s="11" t="s">
        <v>23</v>
      </c>
      <c r="R5" s="11" t="s">
        <v>23</v>
      </c>
      <c r="S5" s="35">
        <f t="shared" si="5"/>
        <v>1</v>
      </c>
      <c r="T5" s="35">
        <f t="shared" si="6"/>
        <v>1</v>
      </c>
      <c r="U5" s="35">
        <f t="shared" si="7"/>
        <v>0</v>
      </c>
      <c r="V5" s="35">
        <f t="shared" si="8"/>
        <v>0</v>
      </c>
      <c r="W5" s="35">
        <f t="shared" si="9"/>
        <v>1</v>
      </c>
      <c r="X5" s="35">
        <f t="shared" si="10"/>
        <v>0</v>
      </c>
      <c r="Y5" s="35">
        <f t="shared" si="11"/>
        <v>0</v>
      </c>
    </row>
    <row r="6" spans="1:25">
      <c r="A6" s="52" t="s">
        <v>45</v>
      </c>
      <c r="B6" s="51" t="s">
        <v>46</v>
      </c>
      <c r="C6" s="7" t="s">
        <v>47</v>
      </c>
      <c r="D6" s="44">
        <f t="shared" si="1"/>
        <v>1</v>
      </c>
      <c r="E6" s="44">
        <f t="shared" si="2"/>
        <v>1</v>
      </c>
      <c r="F6" s="44">
        <f t="shared" si="3"/>
        <v>0</v>
      </c>
      <c r="G6" s="44">
        <f t="shared" si="4"/>
        <v>2</v>
      </c>
      <c r="H6" s="7" t="s">
        <v>48</v>
      </c>
      <c r="I6" s="8" t="s">
        <v>49</v>
      </c>
      <c r="J6" s="7" t="s">
        <v>40</v>
      </c>
      <c r="K6" s="7" t="s">
        <v>50</v>
      </c>
      <c r="L6" s="12" t="s">
        <v>51</v>
      </c>
      <c r="M6" s="11" t="s">
        <v>23</v>
      </c>
      <c r="N6" s="7" t="s">
        <v>23</v>
      </c>
      <c r="O6" s="7" t="s">
        <v>23</v>
      </c>
      <c r="P6" s="13" t="s">
        <v>52</v>
      </c>
      <c r="Q6" s="11" t="s">
        <v>23</v>
      </c>
      <c r="R6" s="11" t="s">
        <v>23</v>
      </c>
      <c r="S6" s="35">
        <f t="shared" si="5"/>
        <v>1</v>
      </c>
      <c r="T6" s="35">
        <f t="shared" si="6"/>
        <v>0</v>
      </c>
      <c r="U6" s="35">
        <f t="shared" si="7"/>
        <v>0</v>
      </c>
      <c r="V6" s="35">
        <f t="shared" si="8"/>
        <v>0</v>
      </c>
      <c r="W6" s="35">
        <f t="shared" si="9"/>
        <v>1</v>
      </c>
      <c r="X6" s="35">
        <f t="shared" si="10"/>
        <v>0</v>
      </c>
      <c r="Y6" s="35">
        <f t="shared" si="11"/>
        <v>0</v>
      </c>
    </row>
    <row r="7" spans="1:25">
      <c r="A7" s="52" t="s">
        <v>53</v>
      </c>
      <c r="B7" s="51" t="s">
        <v>54</v>
      </c>
      <c r="C7" s="7" t="s">
        <v>55</v>
      </c>
      <c r="D7" s="44">
        <f t="shared" si="1"/>
        <v>2</v>
      </c>
      <c r="E7" s="44">
        <f t="shared" si="2"/>
        <v>2</v>
      </c>
      <c r="F7" s="44">
        <f t="shared" si="3"/>
        <v>0</v>
      </c>
      <c r="G7" s="44">
        <f t="shared" si="4"/>
        <v>4</v>
      </c>
      <c r="H7" s="7" t="s">
        <v>56</v>
      </c>
      <c r="I7" s="8" t="s">
        <v>57</v>
      </c>
      <c r="J7" s="7" t="s">
        <v>58</v>
      </c>
      <c r="K7" s="7" t="s">
        <v>59</v>
      </c>
      <c r="L7" s="12" t="s">
        <v>60</v>
      </c>
      <c r="M7" s="12" t="s">
        <v>61</v>
      </c>
      <c r="N7" s="7" t="s">
        <v>23</v>
      </c>
      <c r="O7" s="13" t="s">
        <v>62</v>
      </c>
      <c r="P7" s="13" t="s">
        <v>63</v>
      </c>
      <c r="Q7" s="11" t="s">
        <v>23</v>
      </c>
      <c r="R7" s="11" t="s">
        <v>23</v>
      </c>
      <c r="S7" s="35">
        <f t="shared" si="5"/>
        <v>1</v>
      </c>
      <c r="T7" s="35">
        <f t="shared" si="6"/>
        <v>1</v>
      </c>
      <c r="U7" s="35">
        <f t="shared" si="7"/>
        <v>0</v>
      </c>
      <c r="V7" s="35">
        <f t="shared" si="8"/>
        <v>1</v>
      </c>
      <c r="W7" s="35">
        <f t="shared" si="9"/>
        <v>1</v>
      </c>
      <c r="X7" s="35">
        <f t="shared" si="10"/>
        <v>0</v>
      </c>
      <c r="Y7" s="35">
        <f t="shared" si="11"/>
        <v>0</v>
      </c>
    </row>
    <row r="8" spans="1:25">
      <c r="A8" s="50" t="s">
        <v>64</v>
      </c>
      <c r="B8" s="51" t="s">
        <v>65</v>
      </c>
      <c r="C8" s="7" t="s">
        <v>66</v>
      </c>
      <c r="D8" s="44">
        <f t="shared" si="1"/>
        <v>2</v>
      </c>
      <c r="E8" s="44">
        <f t="shared" si="2"/>
        <v>3</v>
      </c>
      <c r="F8" s="44">
        <f t="shared" si="3"/>
        <v>0</v>
      </c>
      <c r="G8" s="44">
        <f t="shared" si="4"/>
        <v>5</v>
      </c>
      <c r="H8" s="7" t="s">
        <v>67</v>
      </c>
      <c r="I8" s="14" t="s">
        <v>68</v>
      </c>
      <c r="J8" s="11" t="s">
        <v>58</v>
      </c>
      <c r="K8" s="11" t="s">
        <v>69</v>
      </c>
      <c r="L8" s="10" t="s">
        <v>70</v>
      </c>
      <c r="M8" s="10" t="s">
        <v>71</v>
      </c>
      <c r="N8" s="7" t="s">
        <v>23</v>
      </c>
      <c r="O8" s="10" t="s">
        <v>72</v>
      </c>
      <c r="P8" s="10" t="s">
        <v>73</v>
      </c>
      <c r="Q8" s="10" t="s">
        <v>74</v>
      </c>
      <c r="R8" s="11" t="s">
        <v>23</v>
      </c>
      <c r="S8" s="35">
        <f t="shared" si="5"/>
        <v>1</v>
      </c>
      <c r="T8" s="35">
        <f t="shared" si="6"/>
        <v>1</v>
      </c>
      <c r="U8" s="35">
        <f t="shared" si="7"/>
        <v>0</v>
      </c>
      <c r="V8" s="35">
        <f t="shared" si="8"/>
        <v>1</v>
      </c>
      <c r="W8" s="35">
        <f t="shared" si="9"/>
        <v>1</v>
      </c>
      <c r="X8" s="35">
        <f t="shared" si="10"/>
        <v>1</v>
      </c>
      <c r="Y8" s="35">
        <f t="shared" si="11"/>
        <v>0</v>
      </c>
    </row>
    <row r="9" spans="1:25">
      <c r="A9" s="52" t="s">
        <v>75</v>
      </c>
      <c r="B9" s="51" t="s">
        <v>76</v>
      </c>
      <c r="C9" s="7" t="s">
        <v>77</v>
      </c>
      <c r="D9" s="44">
        <f t="shared" si="1"/>
        <v>2</v>
      </c>
      <c r="E9" s="44">
        <f t="shared" si="2"/>
        <v>2</v>
      </c>
      <c r="F9" s="44">
        <f t="shared" si="3"/>
        <v>0</v>
      </c>
      <c r="G9" s="44">
        <f t="shared" si="4"/>
        <v>4</v>
      </c>
      <c r="H9" s="7" t="s">
        <v>78</v>
      </c>
      <c r="I9" s="8" t="s">
        <v>79</v>
      </c>
      <c r="J9" s="7" t="s">
        <v>58</v>
      </c>
      <c r="K9" s="7" t="s">
        <v>80</v>
      </c>
      <c r="L9" s="13" t="s">
        <v>81</v>
      </c>
      <c r="M9" s="13" t="s">
        <v>82</v>
      </c>
      <c r="N9" s="7" t="s">
        <v>23</v>
      </c>
      <c r="O9" s="11" t="s">
        <v>23</v>
      </c>
      <c r="P9" s="13" t="s">
        <v>83</v>
      </c>
      <c r="Q9" s="13" t="s">
        <v>84</v>
      </c>
      <c r="R9" s="11" t="s">
        <v>23</v>
      </c>
      <c r="S9" s="35">
        <f t="shared" si="5"/>
        <v>1</v>
      </c>
      <c r="T9" s="35">
        <f t="shared" si="6"/>
        <v>1</v>
      </c>
      <c r="U9" s="35">
        <f t="shared" si="7"/>
        <v>0</v>
      </c>
      <c r="V9" s="35">
        <f t="shared" si="8"/>
        <v>0</v>
      </c>
      <c r="W9" s="35">
        <f t="shared" si="9"/>
        <v>1</v>
      </c>
      <c r="X9" s="35">
        <f t="shared" si="10"/>
        <v>1</v>
      </c>
      <c r="Y9" s="35">
        <f t="shared" si="11"/>
        <v>0</v>
      </c>
    </row>
    <row r="10" spans="1:25">
      <c r="A10" s="50" t="s">
        <v>85</v>
      </c>
      <c r="B10" s="51" t="s">
        <v>86</v>
      </c>
      <c r="C10" s="7" t="s">
        <v>87</v>
      </c>
      <c r="D10" s="44">
        <f t="shared" si="1"/>
        <v>2</v>
      </c>
      <c r="E10" s="44">
        <f t="shared" si="2"/>
        <v>1</v>
      </c>
      <c r="F10" s="44">
        <f t="shared" si="3"/>
        <v>0</v>
      </c>
      <c r="G10" s="44">
        <f t="shared" si="4"/>
        <v>3</v>
      </c>
      <c r="H10" s="7" t="s">
        <v>88</v>
      </c>
      <c r="I10" s="8" t="s">
        <v>89</v>
      </c>
      <c r="J10" s="7" t="s">
        <v>40</v>
      </c>
      <c r="K10" s="7" t="s">
        <v>90</v>
      </c>
      <c r="L10" s="10" t="s">
        <v>91</v>
      </c>
      <c r="M10" s="7" t="s">
        <v>23</v>
      </c>
      <c r="N10" s="10" t="s">
        <v>92</v>
      </c>
      <c r="O10" s="11" t="s">
        <v>23</v>
      </c>
      <c r="P10" s="10" t="s">
        <v>93</v>
      </c>
      <c r="Q10" s="11" t="s">
        <v>23</v>
      </c>
      <c r="R10" s="11" t="s">
        <v>23</v>
      </c>
      <c r="S10" s="35">
        <f t="shared" si="5"/>
        <v>1</v>
      </c>
      <c r="T10" s="35">
        <f t="shared" si="6"/>
        <v>0</v>
      </c>
      <c r="U10" s="35">
        <f t="shared" si="7"/>
        <v>1</v>
      </c>
      <c r="V10" s="35">
        <f t="shared" si="8"/>
        <v>0</v>
      </c>
      <c r="W10" s="35">
        <f t="shared" si="9"/>
        <v>1</v>
      </c>
      <c r="X10" s="35">
        <f t="shared" si="10"/>
        <v>0</v>
      </c>
      <c r="Y10" s="35">
        <f t="shared" si="11"/>
        <v>0</v>
      </c>
    </row>
    <row r="11" spans="1:25">
      <c r="A11" s="52" t="s">
        <v>94</v>
      </c>
      <c r="B11" s="51" t="s">
        <v>95</v>
      </c>
      <c r="C11" s="7" t="s">
        <v>96</v>
      </c>
      <c r="D11" s="44">
        <f t="shared" si="1"/>
        <v>2</v>
      </c>
      <c r="E11" s="44">
        <f t="shared" si="2"/>
        <v>2</v>
      </c>
      <c r="F11" s="44">
        <f t="shared" si="3"/>
        <v>1</v>
      </c>
      <c r="G11" s="44">
        <f t="shared" si="4"/>
        <v>5</v>
      </c>
      <c r="H11" s="7" t="s">
        <v>97</v>
      </c>
      <c r="I11" s="8" t="s">
        <v>98</v>
      </c>
      <c r="J11" s="7" t="s">
        <v>58</v>
      </c>
      <c r="K11" s="7" t="s">
        <v>99</v>
      </c>
      <c r="L11" s="12" t="s">
        <v>100</v>
      </c>
      <c r="M11" s="12" t="s">
        <v>101</v>
      </c>
      <c r="N11" s="11" t="s">
        <v>23</v>
      </c>
      <c r="O11" s="13" t="s">
        <v>102</v>
      </c>
      <c r="P11" s="13" t="s">
        <v>103</v>
      </c>
      <c r="Q11" s="11" t="s">
        <v>23</v>
      </c>
      <c r="R11" s="10" t="s">
        <v>104</v>
      </c>
      <c r="S11" s="35">
        <f t="shared" si="5"/>
        <v>1</v>
      </c>
      <c r="T11" s="35">
        <f t="shared" si="6"/>
        <v>1</v>
      </c>
      <c r="U11" s="35">
        <f t="shared" si="7"/>
        <v>0</v>
      </c>
      <c r="V11" s="35">
        <f t="shared" si="8"/>
        <v>1</v>
      </c>
      <c r="W11" s="35">
        <f t="shared" si="9"/>
        <v>1</v>
      </c>
      <c r="X11" s="35">
        <f t="shared" si="10"/>
        <v>0</v>
      </c>
      <c r="Y11" s="35">
        <f t="shared" si="11"/>
        <v>1</v>
      </c>
    </row>
    <row r="12" spans="1:25">
      <c r="A12" s="52" t="s">
        <v>94</v>
      </c>
      <c r="B12" s="51" t="s">
        <v>105</v>
      </c>
      <c r="C12" s="7" t="s">
        <v>106</v>
      </c>
      <c r="D12" s="44">
        <f t="shared" si="1"/>
        <v>2</v>
      </c>
      <c r="E12" s="44">
        <f t="shared" si="2"/>
        <v>1</v>
      </c>
      <c r="F12" s="44">
        <f t="shared" si="3"/>
        <v>0</v>
      </c>
      <c r="G12" s="44">
        <f t="shared" si="4"/>
        <v>3</v>
      </c>
      <c r="H12" s="7" t="s">
        <v>97</v>
      </c>
      <c r="I12" s="8" t="s">
        <v>107</v>
      </c>
      <c r="J12" s="7" t="s">
        <v>58</v>
      </c>
      <c r="K12" s="7" t="s">
        <v>108</v>
      </c>
      <c r="L12" s="12" t="s">
        <v>109</v>
      </c>
      <c r="M12" s="12" t="s">
        <v>110</v>
      </c>
      <c r="N12" s="11" t="s">
        <v>23</v>
      </c>
      <c r="O12" s="11" t="s">
        <v>23</v>
      </c>
      <c r="P12" s="13" t="s">
        <v>111</v>
      </c>
      <c r="Q12" s="11" t="s">
        <v>23</v>
      </c>
      <c r="R12" s="11" t="s">
        <v>23</v>
      </c>
      <c r="S12" s="35">
        <f t="shared" si="5"/>
        <v>1</v>
      </c>
      <c r="T12" s="35">
        <f t="shared" si="6"/>
        <v>1</v>
      </c>
      <c r="U12" s="35">
        <f t="shared" si="7"/>
        <v>0</v>
      </c>
      <c r="V12" s="35">
        <f t="shared" si="8"/>
        <v>0</v>
      </c>
      <c r="W12" s="35">
        <f t="shared" si="9"/>
        <v>1</v>
      </c>
      <c r="X12" s="35">
        <f t="shared" si="10"/>
        <v>0</v>
      </c>
      <c r="Y12" s="35">
        <f t="shared" si="11"/>
        <v>0</v>
      </c>
    </row>
    <row r="13" spans="1:25">
      <c r="A13" s="52" t="s">
        <v>112</v>
      </c>
      <c r="B13" s="51" t="s">
        <v>113</v>
      </c>
      <c r="C13" s="7" t="s">
        <v>114</v>
      </c>
      <c r="D13" s="44">
        <f t="shared" si="1"/>
        <v>2</v>
      </c>
      <c r="E13" s="44">
        <f t="shared" si="2"/>
        <v>1</v>
      </c>
      <c r="F13" s="44">
        <f t="shared" si="3"/>
        <v>0</v>
      </c>
      <c r="G13" s="44">
        <f t="shared" si="4"/>
        <v>3</v>
      </c>
      <c r="H13" s="7" t="s">
        <v>115</v>
      </c>
      <c r="I13" s="8" t="s">
        <v>116</v>
      </c>
      <c r="J13" s="7" t="s">
        <v>58</v>
      </c>
      <c r="K13" s="7" t="s">
        <v>117</v>
      </c>
      <c r="L13" s="12" t="s">
        <v>118</v>
      </c>
      <c r="M13" s="12" t="s">
        <v>119</v>
      </c>
      <c r="N13" s="11" t="s">
        <v>23</v>
      </c>
      <c r="O13" s="11" t="s">
        <v>23</v>
      </c>
      <c r="P13" s="13" t="s">
        <v>120</v>
      </c>
      <c r="Q13" s="11" t="s">
        <v>23</v>
      </c>
      <c r="R13" s="11" t="s">
        <v>23</v>
      </c>
      <c r="S13" s="35">
        <f t="shared" si="5"/>
        <v>1</v>
      </c>
      <c r="T13" s="35">
        <f t="shared" si="6"/>
        <v>1</v>
      </c>
      <c r="U13" s="35">
        <f t="shared" si="7"/>
        <v>0</v>
      </c>
      <c r="V13" s="35">
        <f t="shared" si="8"/>
        <v>0</v>
      </c>
      <c r="W13" s="35">
        <f t="shared" si="9"/>
        <v>1</v>
      </c>
      <c r="X13" s="35">
        <f t="shared" si="10"/>
        <v>0</v>
      </c>
      <c r="Y13" s="35">
        <f t="shared" si="11"/>
        <v>0</v>
      </c>
    </row>
    <row r="14" spans="1:25">
      <c r="A14" s="50" t="s">
        <v>121</v>
      </c>
      <c r="B14" s="51" t="s">
        <v>122</v>
      </c>
      <c r="C14" s="7" t="s">
        <v>123</v>
      </c>
      <c r="D14" s="44">
        <f t="shared" si="1"/>
        <v>2</v>
      </c>
      <c r="E14" s="44">
        <f t="shared" si="2"/>
        <v>3</v>
      </c>
      <c r="F14" s="44">
        <f t="shared" si="3"/>
        <v>0</v>
      </c>
      <c r="G14" s="44">
        <f t="shared" si="4"/>
        <v>5</v>
      </c>
      <c r="H14" s="7" t="s">
        <v>124</v>
      </c>
      <c r="I14" s="8" t="s">
        <v>125</v>
      </c>
      <c r="J14" s="7" t="s">
        <v>126</v>
      </c>
      <c r="K14" s="7" t="s">
        <v>127</v>
      </c>
      <c r="L14" s="10" t="s">
        <v>128</v>
      </c>
      <c r="M14" s="7" t="s">
        <v>23</v>
      </c>
      <c r="N14" s="1" t="s">
        <v>129</v>
      </c>
      <c r="O14" s="10" t="s">
        <v>130</v>
      </c>
      <c r="P14" s="10" t="s">
        <v>131</v>
      </c>
      <c r="Q14" s="10" t="s">
        <v>132</v>
      </c>
      <c r="R14" s="11" t="s">
        <v>23</v>
      </c>
      <c r="S14" s="35">
        <f t="shared" si="5"/>
        <v>1</v>
      </c>
      <c r="T14" s="35">
        <f t="shared" si="6"/>
        <v>0</v>
      </c>
      <c r="U14" s="35">
        <f t="shared" si="7"/>
        <v>1</v>
      </c>
      <c r="V14" s="35">
        <f t="shared" si="8"/>
        <v>1</v>
      </c>
      <c r="W14" s="35">
        <f t="shared" si="9"/>
        <v>1</v>
      </c>
      <c r="X14" s="35">
        <f t="shared" si="10"/>
        <v>1</v>
      </c>
      <c r="Y14" s="35">
        <f t="shared" si="11"/>
        <v>0</v>
      </c>
    </row>
    <row r="15" spans="1:25">
      <c r="A15" s="50" t="s">
        <v>133</v>
      </c>
      <c r="B15" s="51" t="s">
        <v>134</v>
      </c>
      <c r="C15" s="7" t="s">
        <v>135</v>
      </c>
      <c r="D15" s="44">
        <f t="shared" si="1"/>
        <v>1</v>
      </c>
      <c r="E15" s="44">
        <f t="shared" si="2"/>
        <v>3</v>
      </c>
      <c r="F15" s="44">
        <f t="shared" si="3"/>
        <v>0</v>
      </c>
      <c r="G15" s="44">
        <f t="shared" si="4"/>
        <v>4</v>
      </c>
      <c r="H15" s="7" t="s">
        <v>97</v>
      </c>
      <c r="I15" s="8" t="s">
        <v>136</v>
      </c>
      <c r="J15" s="7" t="s">
        <v>137</v>
      </c>
      <c r="K15" s="7" t="s">
        <v>138</v>
      </c>
      <c r="L15" s="10" t="s">
        <v>139</v>
      </c>
      <c r="M15" s="7" t="s">
        <v>23</v>
      </c>
      <c r="N15" s="7" t="s">
        <v>23</v>
      </c>
      <c r="O15" s="10" t="s">
        <v>140</v>
      </c>
      <c r="P15" s="10" t="s">
        <v>141</v>
      </c>
      <c r="Q15" s="10" t="s">
        <v>142</v>
      </c>
      <c r="R15" s="11" t="s">
        <v>23</v>
      </c>
      <c r="S15" s="35">
        <f t="shared" si="5"/>
        <v>1</v>
      </c>
      <c r="T15" s="35">
        <f t="shared" si="6"/>
        <v>0</v>
      </c>
      <c r="U15" s="35">
        <f t="shared" si="7"/>
        <v>0</v>
      </c>
      <c r="V15" s="35">
        <f t="shared" si="8"/>
        <v>1</v>
      </c>
      <c r="W15" s="35">
        <f t="shared" si="9"/>
        <v>1</v>
      </c>
      <c r="X15" s="35">
        <f t="shared" si="10"/>
        <v>1</v>
      </c>
      <c r="Y15" s="35">
        <f t="shared" si="11"/>
        <v>0</v>
      </c>
    </row>
    <row r="16" spans="1:25">
      <c r="A16" s="50" t="s">
        <v>143</v>
      </c>
      <c r="B16" s="51" t="s">
        <v>144</v>
      </c>
      <c r="C16" s="7" t="s">
        <v>145</v>
      </c>
      <c r="D16" s="44">
        <f t="shared" si="1"/>
        <v>2</v>
      </c>
      <c r="E16" s="44">
        <f t="shared" si="2"/>
        <v>3</v>
      </c>
      <c r="F16" s="44">
        <f t="shared" si="3"/>
        <v>0</v>
      </c>
      <c r="G16" s="44">
        <f t="shared" si="4"/>
        <v>5</v>
      </c>
      <c r="H16" s="7" t="s">
        <v>67</v>
      </c>
      <c r="I16" s="8" t="s">
        <v>146</v>
      </c>
      <c r="J16" s="7" t="s">
        <v>58</v>
      </c>
      <c r="K16" s="7" t="s">
        <v>147</v>
      </c>
      <c r="L16" s="15" t="s">
        <v>148</v>
      </c>
      <c r="M16" s="10" t="s">
        <v>149</v>
      </c>
      <c r="N16" s="7" t="s">
        <v>23</v>
      </c>
      <c r="O16" s="15" t="s">
        <v>150</v>
      </c>
      <c r="P16" s="15" t="s">
        <v>151</v>
      </c>
      <c r="Q16" s="10" t="s">
        <v>152</v>
      </c>
      <c r="R16" s="11" t="s">
        <v>23</v>
      </c>
      <c r="S16" s="35">
        <f t="shared" si="5"/>
        <v>1</v>
      </c>
      <c r="T16" s="35">
        <f t="shared" si="6"/>
        <v>1</v>
      </c>
      <c r="U16" s="35">
        <f t="shared" si="7"/>
        <v>0</v>
      </c>
      <c r="V16" s="35">
        <f t="shared" si="8"/>
        <v>1</v>
      </c>
      <c r="W16" s="35">
        <f t="shared" si="9"/>
        <v>1</v>
      </c>
      <c r="X16" s="35">
        <f t="shared" si="10"/>
        <v>1</v>
      </c>
      <c r="Y16" s="35">
        <f t="shared" si="11"/>
        <v>0</v>
      </c>
    </row>
    <row r="17" spans="1:25">
      <c r="A17" s="50" t="s">
        <v>153</v>
      </c>
      <c r="B17" s="51" t="s">
        <v>154</v>
      </c>
      <c r="C17" s="7" t="s">
        <v>155</v>
      </c>
      <c r="D17" s="44">
        <f t="shared" si="1"/>
        <v>2</v>
      </c>
      <c r="E17" s="44">
        <f t="shared" si="2"/>
        <v>3</v>
      </c>
      <c r="F17" s="44">
        <f t="shared" si="3"/>
        <v>0</v>
      </c>
      <c r="G17" s="44">
        <f t="shared" si="4"/>
        <v>5</v>
      </c>
      <c r="H17" s="7" t="s">
        <v>156</v>
      </c>
      <c r="I17" s="8" t="s">
        <v>157</v>
      </c>
      <c r="J17" s="7" t="s">
        <v>40</v>
      </c>
      <c r="K17" s="7" t="s">
        <v>158</v>
      </c>
      <c r="L17" s="10" t="s">
        <v>159</v>
      </c>
      <c r="M17" s="10" t="s">
        <v>160</v>
      </c>
      <c r="N17" s="7" t="s">
        <v>23</v>
      </c>
      <c r="O17" s="10" t="s">
        <v>161</v>
      </c>
      <c r="P17" s="10" t="s">
        <v>162</v>
      </c>
      <c r="Q17" s="10" t="s">
        <v>163</v>
      </c>
      <c r="R17" s="11" t="s">
        <v>23</v>
      </c>
      <c r="S17" s="35">
        <f t="shared" si="5"/>
        <v>1</v>
      </c>
      <c r="T17" s="35">
        <f t="shared" si="6"/>
        <v>1</v>
      </c>
      <c r="U17" s="35">
        <f t="shared" si="7"/>
        <v>0</v>
      </c>
      <c r="V17" s="35">
        <f t="shared" si="8"/>
        <v>1</v>
      </c>
      <c r="W17" s="35">
        <f t="shared" si="9"/>
        <v>1</v>
      </c>
      <c r="X17" s="35">
        <f t="shared" si="10"/>
        <v>1</v>
      </c>
      <c r="Y17" s="35">
        <f t="shared" si="11"/>
        <v>0</v>
      </c>
    </row>
    <row r="18" spans="1:25">
      <c r="A18" s="50" t="s">
        <v>164</v>
      </c>
      <c r="B18" s="51" t="s">
        <v>165</v>
      </c>
      <c r="C18" s="7" t="s">
        <v>166</v>
      </c>
      <c r="D18" s="44">
        <f t="shared" si="1"/>
        <v>3</v>
      </c>
      <c r="E18" s="44">
        <f t="shared" si="2"/>
        <v>1</v>
      </c>
      <c r="F18" s="44">
        <f t="shared" si="3"/>
        <v>0</v>
      </c>
      <c r="G18" s="44">
        <f t="shared" si="4"/>
        <v>4</v>
      </c>
      <c r="H18" s="7" t="s">
        <v>167</v>
      </c>
      <c r="I18" s="14" t="s">
        <v>168</v>
      </c>
      <c r="J18" s="11" t="s">
        <v>58</v>
      </c>
      <c r="K18" s="11" t="s">
        <v>169</v>
      </c>
      <c r="L18" s="15" t="s">
        <v>170</v>
      </c>
      <c r="M18" s="10" t="s">
        <v>171</v>
      </c>
      <c r="N18" s="1" t="s">
        <v>172</v>
      </c>
      <c r="O18" s="15" t="s">
        <v>173</v>
      </c>
      <c r="P18" s="11" t="s">
        <v>23</v>
      </c>
      <c r="Q18" s="11" t="s">
        <v>23</v>
      </c>
      <c r="R18" s="11" t="s">
        <v>23</v>
      </c>
      <c r="S18" s="35">
        <f t="shared" si="5"/>
        <v>1</v>
      </c>
      <c r="T18" s="35">
        <f t="shared" si="6"/>
        <v>1</v>
      </c>
      <c r="U18" s="35">
        <f t="shared" si="7"/>
        <v>1</v>
      </c>
      <c r="V18" s="35">
        <f t="shared" si="8"/>
        <v>1</v>
      </c>
      <c r="W18" s="35">
        <f t="shared" si="9"/>
        <v>0</v>
      </c>
      <c r="X18" s="35">
        <f t="shared" si="10"/>
        <v>0</v>
      </c>
      <c r="Y18" s="35">
        <f t="shared" si="11"/>
        <v>0</v>
      </c>
    </row>
    <row r="19" spans="1:25">
      <c r="A19" s="50" t="s">
        <v>174</v>
      </c>
      <c r="B19" s="51" t="s">
        <v>175</v>
      </c>
      <c r="C19" s="7" t="s">
        <v>176</v>
      </c>
      <c r="D19" s="44">
        <f t="shared" si="1"/>
        <v>3</v>
      </c>
      <c r="E19" s="44">
        <f t="shared" si="2"/>
        <v>2</v>
      </c>
      <c r="F19" s="44">
        <f t="shared" si="3"/>
        <v>1</v>
      </c>
      <c r="G19" s="44">
        <f t="shared" si="4"/>
        <v>6</v>
      </c>
      <c r="H19" s="7" t="s">
        <v>177</v>
      </c>
      <c r="I19" s="8" t="s">
        <v>178</v>
      </c>
      <c r="J19" s="7" t="s">
        <v>179</v>
      </c>
      <c r="K19" s="7" t="s">
        <v>180</v>
      </c>
      <c r="L19" s="10" t="s">
        <v>181</v>
      </c>
      <c r="M19" s="10" t="s">
        <v>182</v>
      </c>
      <c r="N19" s="10" t="s">
        <v>183</v>
      </c>
      <c r="O19" s="10" t="s">
        <v>184</v>
      </c>
      <c r="P19" s="10" t="s">
        <v>185</v>
      </c>
      <c r="Q19" s="11" t="s">
        <v>23</v>
      </c>
      <c r="R19" s="10" t="s">
        <v>186</v>
      </c>
      <c r="S19" s="35">
        <f t="shared" si="5"/>
        <v>1</v>
      </c>
      <c r="T19" s="35">
        <f t="shared" si="6"/>
        <v>1</v>
      </c>
      <c r="U19" s="35">
        <f t="shared" si="7"/>
        <v>1</v>
      </c>
      <c r="V19" s="35">
        <f t="shared" si="8"/>
        <v>1</v>
      </c>
      <c r="W19" s="35">
        <f t="shared" si="9"/>
        <v>1</v>
      </c>
      <c r="X19" s="35">
        <f t="shared" si="10"/>
        <v>0</v>
      </c>
      <c r="Y19" s="35">
        <f t="shared" si="11"/>
        <v>1</v>
      </c>
    </row>
    <row r="20" spans="1:25">
      <c r="A20" s="52" t="s">
        <v>187</v>
      </c>
      <c r="B20" s="51" t="s">
        <v>188</v>
      </c>
      <c r="C20" s="7" t="s">
        <v>189</v>
      </c>
      <c r="D20" s="44">
        <f t="shared" si="1"/>
        <v>2</v>
      </c>
      <c r="E20" s="44">
        <f t="shared" si="2"/>
        <v>2</v>
      </c>
      <c r="F20" s="44">
        <f t="shared" si="3"/>
        <v>0</v>
      </c>
      <c r="G20" s="44">
        <f t="shared" si="4"/>
        <v>4</v>
      </c>
      <c r="H20" s="7" t="s">
        <v>97</v>
      </c>
      <c r="I20" s="8" t="s">
        <v>190</v>
      </c>
      <c r="J20" s="7" t="s">
        <v>58</v>
      </c>
      <c r="K20" s="7" t="s">
        <v>191</v>
      </c>
      <c r="L20" s="13" t="s">
        <v>192</v>
      </c>
      <c r="M20" s="13" t="s">
        <v>193</v>
      </c>
      <c r="N20" s="11" t="s">
        <v>23</v>
      </c>
      <c r="O20" s="13" t="s">
        <v>194</v>
      </c>
      <c r="P20" s="13" t="s">
        <v>195</v>
      </c>
      <c r="Q20" s="11" t="s">
        <v>23</v>
      </c>
      <c r="R20" s="10" t="s">
        <v>1731</v>
      </c>
      <c r="S20" s="35">
        <f t="shared" si="5"/>
        <v>1</v>
      </c>
      <c r="T20" s="35">
        <f t="shared" si="6"/>
        <v>1</v>
      </c>
      <c r="U20" s="35">
        <f t="shared" si="7"/>
        <v>0</v>
      </c>
      <c r="V20" s="35">
        <f t="shared" si="8"/>
        <v>1</v>
      </c>
      <c r="W20" s="35">
        <f t="shared" si="9"/>
        <v>1</v>
      </c>
      <c r="X20" s="35">
        <f t="shared" si="10"/>
        <v>0</v>
      </c>
      <c r="Y20" s="35">
        <f t="shared" si="11"/>
        <v>0</v>
      </c>
    </row>
    <row r="21" spans="1:25">
      <c r="A21" s="52" t="s">
        <v>196</v>
      </c>
      <c r="B21" s="53" t="s">
        <v>197</v>
      </c>
      <c r="C21" s="7" t="s">
        <v>198</v>
      </c>
      <c r="D21" s="44">
        <f t="shared" si="1"/>
        <v>2</v>
      </c>
      <c r="E21" s="44">
        <f t="shared" si="2"/>
        <v>2</v>
      </c>
      <c r="F21" s="44">
        <f t="shared" si="3"/>
        <v>0</v>
      </c>
      <c r="G21" s="44">
        <f t="shared" si="4"/>
        <v>4</v>
      </c>
      <c r="H21" s="7" t="s">
        <v>199</v>
      </c>
      <c r="I21" s="8" t="s">
        <v>200</v>
      </c>
      <c r="J21" s="7" t="s">
        <v>40</v>
      </c>
      <c r="K21" s="7" t="s">
        <v>201</v>
      </c>
      <c r="L21" s="12" t="s">
        <v>202</v>
      </c>
      <c r="M21" s="12" t="s">
        <v>203</v>
      </c>
      <c r="N21" s="11" t="s">
        <v>23</v>
      </c>
      <c r="O21" s="13" t="s">
        <v>204</v>
      </c>
      <c r="P21" s="13" t="s">
        <v>205</v>
      </c>
      <c r="Q21" s="11" t="s">
        <v>23</v>
      </c>
      <c r="R21" s="1" t="s">
        <v>1731</v>
      </c>
      <c r="S21" s="35">
        <f t="shared" si="5"/>
        <v>1</v>
      </c>
      <c r="T21" s="35">
        <f t="shared" si="6"/>
        <v>1</v>
      </c>
      <c r="U21" s="35">
        <f t="shared" si="7"/>
        <v>0</v>
      </c>
      <c r="V21" s="35">
        <f t="shared" si="8"/>
        <v>1</v>
      </c>
      <c r="W21" s="35">
        <f t="shared" si="9"/>
        <v>1</v>
      </c>
      <c r="X21" s="35">
        <f t="shared" si="10"/>
        <v>0</v>
      </c>
      <c r="Y21" s="35">
        <f t="shared" si="11"/>
        <v>0</v>
      </c>
    </row>
    <row r="22" spans="1:25">
      <c r="A22" s="47" t="s">
        <v>206</v>
      </c>
      <c r="B22" s="47" t="s">
        <v>207</v>
      </c>
      <c r="C22" s="1" t="s">
        <v>208</v>
      </c>
      <c r="D22" s="44">
        <f t="shared" si="1"/>
        <v>3</v>
      </c>
      <c r="E22" s="44">
        <f t="shared" si="2"/>
        <v>0</v>
      </c>
      <c r="F22" s="44">
        <f t="shared" si="3"/>
        <v>1</v>
      </c>
      <c r="G22" s="44">
        <f t="shared" si="4"/>
        <v>4</v>
      </c>
      <c r="H22" s="7" t="s">
        <v>209</v>
      </c>
      <c r="I22" s="16" t="s">
        <v>210</v>
      </c>
      <c r="J22" s="2" t="s">
        <v>211</v>
      </c>
      <c r="K22" s="1" t="s">
        <v>212</v>
      </c>
      <c r="L22" s="1" t="s">
        <v>213</v>
      </c>
      <c r="M22" s="10" t="s">
        <v>214</v>
      </c>
      <c r="N22" s="17" t="s">
        <v>215</v>
      </c>
      <c r="O22" s="11" t="s">
        <v>23</v>
      </c>
      <c r="P22" s="11" t="s">
        <v>23</v>
      </c>
      <c r="Q22" s="11" t="s">
        <v>23</v>
      </c>
      <c r="R22" s="17" t="s">
        <v>216</v>
      </c>
      <c r="S22" s="35">
        <f t="shared" si="5"/>
        <v>1</v>
      </c>
      <c r="T22" s="35">
        <f t="shared" si="6"/>
        <v>1</v>
      </c>
      <c r="U22" s="35">
        <f t="shared" si="7"/>
        <v>1</v>
      </c>
      <c r="V22" s="35">
        <f t="shared" si="8"/>
        <v>0</v>
      </c>
      <c r="W22" s="35">
        <f t="shared" si="9"/>
        <v>0</v>
      </c>
      <c r="X22" s="35">
        <f t="shared" si="10"/>
        <v>0</v>
      </c>
      <c r="Y22" s="35">
        <f t="shared" si="11"/>
        <v>1</v>
      </c>
    </row>
    <row r="23" spans="1:25">
      <c r="A23" s="47" t="s">
        <v>206</v>
      </c>
      <c r="B23" s="47" t="s">
        <v>217</v>
      </c>
      <c r="C23" s="1" t="s">
        <v>218</v>
      </c>
      <c r="D23" s="44">
        <f t="shared" si="1"/>
        <v>3</v>
      </c>
      <c r="E23" s="44">
        <f t="shared" si="2"/>
        <v>0</v>
      </c>
      <c r="F23" s="44">
        <f t="shared" si="3"/>
        <v>1</v>
      </c>
      <c r="G23" s="44">
        <f t="shared" si="4"/>
        <v>4</v>
      </c>
      <c r="H23" s="7" t="s">
        <v>219</v>
      </c>
      <c r="I23" s="16" t="s">
        <v>220</v>
      </c>
      <c r="J23" s="2" t="s">
        <v>221</v>
      </c>
      <c r="K23" s="1" t="s">
        <v>222</v>
      </c>
      <c r="L23" s="17" t="s">
        <v>223</v>
      </c>
      <c r="M23" s="10" t="s">
        <v>224</v>
      </c>
      <c r="N23" s="17" t="s">
        <v>225</v>
      </c>
      <c r="O23" s="11" t="s">
        <v>23</v>
      </c>
      <c r="P23" s="11" t="s">
        <v>23</v>
      </c>
      <c r="Q23" s="11" t="s">
        <v>23</v>
      </c>
      <c r="R23" s="1" t="s">
        <v>226</v>
      </c>
      <c r="S23" s="35">
        <f t="shared" si="5"/>
        <v>1</v>
      </c>
      <c r="T23" s="35">
        <f t="shared" si="6"/>
        <v>1</v>
      </c>
      <c r="U23" s="35">
        <f t="shared" si="7"/>
        <v>1</v>
      </c>
      <c r="V23" s="35">
        <f t="shared" si="8"/>
        <v>0</v>
      </c>
      <c r="W23" s="35">
        <f t="shared" si="9"/>
        <v>0</v>
      </c>
      <c r="X23" s="35">
        <f t="shared" si="10"/>
        <v>0</v>
      </c>
      <c r="Y23" s="35">
        <f t="shared" si="11"/>
        <v>1</v>
      </c>
    </row>
    <row r="24" spans="1:25">
      <c r="A24" s="52" t="s">
        <v>227</v>
      </c>
      <c r="B24" s="51" t="s">
        <v>228</v>
      </c>
      <c r="C24" s="7" t="s">
        <v>229</v>
      </c>
      <c r="D24" s="44">
        <f t="shared" si="1"/>
        <v>2</v>
      </c>
      <c r="E24" s="44">
        <f t="shared" si="2"/>
        <v>1</v>
      </c>
      <c r="F24" s="44">
        <f t="shared" si="3"/>
        <v>0</v>
      </c>
      <c r="G24" s="44">
        <f t="shared" si="4"/>
        <v>3</v>
      </c>
      <c r="H24" s="7" t="s">
        <v>115</v>
      </c>
      <c r="I24" s="8" t="s">
        <v>230</v>
      </c>
      <c r="J24" s="7" t="s">
        <v>58</v>
      </c>
      <c r="K24" s="7" t="s">
        <v>231</v>
      </c>
      <c r="L24" s="12" t="s">
        <v>232</v>
      </c>
      <c r="M24" s="12" t="s">
        <v>233</v>
      </c>
      <c r="N24" s="11" t="s">
        <v>23</v>
      </c>
      <c r="O24" s="11" t="s">
        <v>23</v>
      </c>
      <c r="P24" s="13" t="s">
        <v>234</v>
      </c>
      <c r="Q24" s="11" t="s">
        <v>23</v>
      </c>
      <c r="R24" s="11" t="s">
        <v>23</v>
      </c>
      <c r="S24" s="35">
        <f t="shared" si="5"/>
        <v>1</v>
      </c>
      <c r="T24" s="35">
        <f t="shared" si="6"/>
        <v>1</v>
      </c>
      <c r="U24" s="35">
        <f t="shared" si="7"/>
        <v>0</v>
      </c>
      <c r="V24" s="35">
        <f t="shared" si="8"/>
        <v>0</v>
      </c>
      <c r="W24" s="35">
        <f t="shared" si="9"/>
        <v>1</v>
      </c>
      <c r="X24" s="35">
        <f t="shared" si="10"/>
        <v>0</v>
      </c>
      <c r="Y24" s="35">
        <f t="shared" si="11"/>
        <v>0</v>
      </c>
    </row>
    <row r="25" spans="1:25">
      <c r="A25" s="52" t="s">
        <v>235</v>
      </c>
      <c r="B25" s="51" t="s">
        <v>236</v>
      </c>
      <c r="C25" s="7" t="s">
        <v>237</v>
      </c>
      <c r="D25" s="44">
        <f t="shared" si="1"/>
        <v>2</v>
      </c>
      <c r="E25" s="44">
        <f t="shared" si="2"/>
        <v>1</v>
      </c>
      <c r="F25" s="44">
        <f t="shared" si="3"/>
        <v>0</v>
      </c>
      <c r="G25" s="44">
        <f t="shared" si="4"/>
        <v>3</v>
      </c>
      <c r="H25" s="7" t="s">
        <v>97</v>
      </c>
      <c r="I25" s="8" t="s">
        <v>238</v>
      </c>
      <c r="J25" s="7" t="s">
        <v>58</v>
      </c>
      <c r="K25" s="7" t="s">
        <v>239</v>
      </c>
      <c r="L25" s="12" t="s">
        <v>240</v>
      </c>
      <c r="M25" s="12" t="s">
        <v>241</v>
      </c>
      <c r="N25" s="11" t="s">
        <v>23</v>
      </c>
      <c r="O25" s="11" t="s">
        <v>23</v>
      </c>
      <c r="P25" s="13" t="s">
        <v>242</v>
      </c>
      <c r="Q25" s="11" t="s">
        <v>23</v>
      </c>
      <c r="R25" s="11" t="s">
        <v>23</v>
      </c>
      <c r="S25" s="35">
        <f t="shared" si="5"/>
        <v>1</v>
      </c>
      <c r="T25" s="35">
        <f t="shared" si="6"/>
        <v>1</v>
      </c>
      <c r="U25" s="35">
        <f t="shared" si="7"/>
        <v>0</v>
      </c>
      <c r="V25" s="35">
        <f t="shared" si="8"/>
        <v>0</v>
      </c>
      <c r="W25" s="35">
        <f t="shared" si="9"/>
        <v>1</v>
      </c>
      <c r="X25" s="35">
        <f t="shared" si="10"/>
        <v>0</v>
      </c>
      <c r="Y25" s="35">
        <f t="shared" si="11"/>
        <v>0</v>
      </c>
    </row>
    <row r="26" spans="1:25">
      <c r="A26" s="52" t="s">
        <v>243</v>
      </c>
      <c r="B26" s="51" t="s">
        <v>244</v>
      </c>
      <c r="C26" s="7" t="s">
        <v>245</v>
      </c>
      <c r="D26" s="44">
        <f t="shared" si="1"/>
        <v>2</v>
      </c>
      <c r="E26" s="44">
        <f t="shared" si="2"/>
        <v>1</v>
      </c>
      <c r="F26" s="44">
        <f t="shared" si="3"/>
        <v>0</v>
      </c>
      <c r="G26" s="44">
        <f t="shared" si="4"/>
        <v>3</v>
      </c>
      <c r="H26" s="7" t="s">
        <v>246</v>
      </c>
      <c r="I26" s="8" t="s">
        <v>247</v>
      </c>
      <c r="J26" s="7" t="s">
        <v>58</v>
      </c>
      <c r="K26" s="7" t="s">
        <v>248</v>
      </c>
      <c r="L26" s="12" t="s">
        <v>249</v>
      </c>
      <c r="M26" s="12" t="s">
        <v>250</v>
      </c>
      <c r="N26" s="11" t="s">
        <v>23</v>
      </c>
      <c r="O26" s="11" t="s">
        <v>23</v>
      </c>
      <c r="P26" s="13" t="s">
        <v>251</v>
      </c>
      <c r="Q26" s="11" t="s">
        <v>23</v>
      </c>
      <c r="R26" s="11" t="s">
        <v>23</v>
      </c>
      <c r="S26" s="35">
        <f t="shared" si="5"/>
        <v>1</v>
      </c>
      <c r="T26" s="35">
        <f t="shared" si="6"/>
        <v>1</v>
      </c>
      <c r="U26" s="35">
        <f t="shared" si="7"/>
        <v>0</v>
      </c>
      <c r="V26" s="35">
        <f t="shared" si="8"/>
        <v>0</v>
      </c>
      <c r="W26" s="35">
        <f t="shared" si="9"/>
        <v>1</v>
      </c>
      <c r="X26" s="35">
        <f t="shared" si="10"/>
        <v>0</v>
      </c>
      <c r="Y26" s="35">
        <f t="shared" si="11"/>
        <v>0</v>
      </c>
    </row>
    <row r="27" spans="1:25">
      <c r="A27" s="50" t="s">
        <v>252</v>
      </c>
      <c r="B27" s="51" t="s">
        <v>253</v>
      </c>
      <c r="C27" s="7" t="s">
        <v>254</v>
      </c>
      <c r="D27" s="44">
        <f t="shared" si="1"/>
        <v>2</v>
      </c>
      <c r="E27" s="44">
        <f t="shared" si="2"/>
        <v>3</v>
      </c>
      <c r="F27" s="44">
        <f t="shared" si="3"/>
        <v>1</v>
      </c>
      <c r="G27" s="44">
        <f t="shared" si="4"/>
        <v>6</v>
      </c>
      <c r="H27" s="7" t="s">
        <v>255</v>
      </c>
      <c r="I27" s="8" t="s">
        <v>256</v>
      </c>
      <c r="J27" s="7" t="s">
        <v>58</v>
      </c>
      <c r="K27" s="7" t="s">
        <v>257</v>
      </c>
      <c r="L27" s="15" t="s">
        <v>258</v>
      </c>
      <c r="M27" s="10" t="s">
        <v>259</v>
      </c>
      <c r="N27" s="11" t="s">
        <v>23</v>
      </c>
      <c r="O27" s="15" t="s">
        <v>260</v>
      </c>
      <c r="P27" s="15" t="s">
        <v>261</v>
      </c>
      <c r="Q27" s="10" t="s">
        <v>262</v>
      </c>
      <c r="R27" s="10" t="s">
        <v>263</v>
      </c>
      <c r="S27" s="35">
        <f t="shared" si="5"/>
        <v>1</v>
      </c>
      <c r="T27" s="35">
        <f t="shared" si="6"/>
        <v>1</v>
      </c>
      <c r="U27" s="35">
        <f t="shared" si="7"/>
        <v>0</v>
      </c>
      <c r="V27" s="35">
        <f t="shared" si="8"/>
        <v>1</v>
      </c>
      <c r="W27" s="35">
        <f t="shared" si="9"/>
        <v>1</v>
      </c>
      <c r="X27" s="35">
        <f t="shared" si="10"/>
        <v>1</v>
      </c>
      <c r="Y27" s="35">
        <f t="shared" si="11"/>
        <v>1</v>
      </c>
    </row>
    <row r="28" spans="1:25">
      <c r="A28" s="50" t="s">
        <v>264</v>
      </c>
      <c r="B28" s="51" t="s">
        <v>265</v>
      </c>
      <c r="C28" s="7" t="s">
        <v>266</v>
      </c>
      <c r="D28" s="44">
        <f t="shared" si="1"/>
        <v>2</v>
      </c>
      <c r="E28" s="44">
        <f t="shared" si="2"/>
        <v>2</v>
      </c>
      <c r="F28" s="44">
        <f t="shared" si="3"/>
        <v>0</v>
      </c>
      <c r="G28" s="44">
        <f t="shared" si="4"/>
        <v>4</v>
      </c>
      <c r="H28" s="7" t="s">
        <v>97</v>
      </c>
      <c r="I28" s="8" t="s">
        <v>267</v>
      </c>
      <c r="J28" s="7" t="s">
        <v>58</v>
      </c>
      <c r="K28" s="7" t="s">
        <v>268</v>
      </c>
      <c r="L28" s="10" t="s">
        <v>269</v>
      </c>
      <c r="M28" s="10" t="s">
        <v>270</v>
      </c>
      <c r="N28" s="11" t="s">
        <v>23</v>
      </c>
      <c r="O28" s="10" t="s">
        <v>271</v>
      </c>
      <c r="P28" s="10" t="s">
        <v>272</v>
      </c>
      <c r="Q28" s="11" t="s">
        <v>23</v>
      </c>
      <c r="R28" s="11" t="s">
        <v>23</v>
      </c>
      <c r="S28" s="35">
        <f t="shared" si="5"/>
        <v>1</v>
      </c>
      <c r="T28" s="35">
        <f t="shared" si="6"/>
        <v>1</v>
      </c>
      <c r="U28" s="35">
        <f t="shared" si="7"/>
        <v>0</v>
      </c>
      <c r="V28" s="35">
        <f t="shared" si="8"/>
        <v>1</v>
      </c>
      <c r="W28" s="35">
        <f t="shared" si="9"/>
        <v>1</v>
      </c>
      <c r="X28" s="35">
        <f t="shared" si="10"/>
        <v>0</v>
      </c>
      <c r="Y28" s="35">
        <f t="shared" si="11"/>
        <v>0</v>
      </c>
    </row>
    <row r="29" spans="1:25">
      <c r="A29" s="54" t="s">
        <v>273</v>
      </c>
      <c r="B29" s="55" t="s">
        <v>274</v>
      </c>
      <c r="C29" s="11" t="s">
        <v>275</v>
      </c>
      <c r="D29" s="44">
        <f t="shared" si="1"/>
        <v>1</v>
      </c>
      <c r="E29" s="44">
        <f t="shared" si="2"/>
        <v>3</v>
      </c>
      <c r="F29" s="44">
        <f t="shared" si="3"/>
        <v>0</v>
      </c>
      <c r="G29" s="44">
        <f t="shared" si="4"/>
        <v>4</v>
      </c>
      <c r="H29" s="7" t="s">
        <v>276</v>
      </c>
      <c r="I29" s="8" t="s">
        <v>277</v>
      </c>
      <c r="J29" s="7" t="s">
        <v>40</v>
      </c>
      <c r="K29" s="7" t="s">
        <v>278</v>
      </c>
      <c r="L29" s="10" t="s">
        <v>279</v>
      </c>
      <c r="M29" s="11" t="s">
        <v>23</v>
      </c>
      <c r="N29" s="11" t="s">
        <v>23</v>
      </c>
      <c r="O29" s="10" t="s">
        <v>280</v>
      </c>
      <c r="P29" s="10" t="s">
        <v>281</v>
      </c>
      <c r="Q29" s="10" t="s">
        <v>282</v>
      </c>
      <c r="R29" s="11" t="s">
        <v>23</v>
      </c>
      <c r="S29" s="35">
        <f t="shared" si="5"/>
        <v>1</v>
      </c>
      <c r="T29" s="35">
        <f t="shared" si="6"/>
        <v>0</v>
      </c>
      <c r="U29" s="35">
        <f t="shared" si="7"/>
        <v>0</v>
      </c>
      <c r="V29" s="35">
        <f t="shared" si="8"/>
        <v>1</v>
      </c>
      <c r="W29" s="35">
        <f t="shared" si="9"/>
        <v>1</v>
      </c>
      <c r="X29" s="35">
        <f t="shared" si="10"/>
        <v>1</v>
      </c>
      <c r="Y29" s="35">
        <f t="shared" si="11"/>
        <v>0</v>
      </c>
    </row>
    <row r="30" spans="1:25">
      <c r="A30" s="52" t="s">
        <v>283</v>
      </c>
      <c r="B30" s="51" t="s">
        <v>284</v>
      </c>
      <c r="C30" s="7" t="s">
        <v>285</v>
      </c>
      <c r="D30" s="44">
        <f t="shared" si="1"/>
        <v>2</v>
      </c>
      <c r="E30" s="44">
        <f t="shared" si="2"/>
        <v>2</v>
      </c>
      <c r="F30" s="44">
        <f t="shared" si="3"/>
        <v>0</v>
      </c>
      <c r="G30" s="44">
        <f t="shared" si="4"/>
        <v>4</v>
      </c>
      <c r="H30" s="7" t="s">
        <v>97</v>
      </c>
      <c r="I30" s="8" t="s">
        <v>286</v>
      </c>
      <c r="J30" s="7" t="s">
        <v>287</v>
      </c>
      <c r="K30" s="7" t="s">
        <v>288</v>
      </c>
      <c r="L30" s="12" t="s">
        <v>289</v>
      </c>
      <c r="M30" s="12" t="s">
        <v>290</v>
      </c>
      <c r="N30" s="11" t="s">
        <v>23</v>
      </c>
      <c r="O30" s="13" t="s">
        <v>291</v>
      </c>
      <c r="P30" s="13" t="s">
        <v>292</v>
      </c>
      <c r="Q30" s="11" t="s">
        <v>23</v>
      </c>
      <c r="R30" s="11" t="s">
        <v>23</v>
      </c>
      <c r="S30" s="35">
        <f t="shared" si="5"/>
        <v>1</v>
      </c>
      <c r="T30" s="35">
        <f t="shared" si="6"/>
        <v>1</v>
      </c>
      <c r="U30" s="35">
        <f t="shared" si="7"/>
        <v>0</v>
      </c>
      <c r="V30" s="35">
        <f t="shared" si="8"/>
        <v>1</v>
      </c>
      <c r="W30" s="35">
        <f t="shared" si="9"/>
        <v>1</v>
      </c>
      <c r="X30" s="35">
        <f t="shared" si="10"/>
        <v>0</v>
      </c>
      <c r="Y30" s="35">
        <f t="shared" si="11"/>
        <v>0</v>
      </c>
    </row>
    <row r="31" spans="1:25">
      <c r="A31" s="50" t="s">
        <v>293</v>
      </c>
      <c r="B31" s="51" t="s">
        <v>294</v>
      </c>
      <c r="C31" s="7" t="s">
        <v>295</v>
      </c>
      <c r="D31" s="44">
        <f t="shared" si="1"/>
        <v>3</v>
      </c>
      <c r="E31" s="44">
        <f t="shared" si="2"/>
        <v>3</v>
      </c>
      <c r="F31" s="44">
        <f t="shared" si="3"/>
        <v>1</v>
      </c>
      <c r="G31" s="44">
        <f t="shared" si="4"/>
        <v>7</v>
      </c>
      <c r="H31" s="7" t="s">
        <v>17</v>
      </c>
      <c r="I31" s="8" t="s">
        <v>296</v>
      </c>
      <c r="J31" s="7" t="s">
        <v>40</v>
      </c>
      <c r="K31" s="7" t="s">
        <v>297</v>
      </c>
      <c r="L31" s="9" t="s">
        <v>298</v>
      </c>
      <c r="M31" s="10" t="s">
        <v>299</v>
      </c>
      <c r="N31" s="10" t="s">
        <v>300</v>
      </c>
      <c r="O31" s="9" t="s">
        <v>301</v>
      </c>
      <c r="P31" s="9" t="s">
        <v>302</v>
      </c>
      <c r="Q31" s="10" t="s">
        <v>303</v>
      </c>
      <c r="R31" s="1" t="s">
        <v>304</v>
      </c>
      <c r="S31" s="35">
        <f t="shared" si="5"/>
        <v>1</v>
      </c>
      <c r="T31" s="35">
        <f t="shared" si="6"/>
        <v>1</v>
      </c>
      <c r="U31" s="35">
        <f t="shared" si="7"/>
        <v>1</v>
      </c>
      <c r="V31" s="35">
        <f t="shared" si="8"/>
        <v>1</v>
      </c>
      <c r="W31" s="35">
        <f t="shared" si="9"/>
        <v>1</v>
      </c>
      <c r="X31" s="35">
        <f t="shared" si="10"/>
        <v>1</v>
      </c>
      <c r="Y31" s="35">
        <f t="shared" si="11"/>
        <v>1</v>
      </c>
    </row>
    <row r="32" spans="1:25">
      <c r="A32" s="50" t="s">
        <v>305</v>
      </c>
      <c r="B32" s="51" t="s">
        <v>306</v>
      </c>
      <c r="C32" s="7" t="s">
        <v>307</v>
      </c>
      <c r="D32" s="44">
        <f t="shared" si="1"/>
        <v>2</v>
      </c>
      <c r="E32" s="44">
        <f t="shared" si="2"/>
        <v>3</v>
      </c>
      <c r="F32" s="44">
        <f t="shared" si="3"/>
        <v>1</v>
      </c>
      <c r="G32" s="44">
        <f t="shared" si="4"/>
        <v>6</v>
      </c>
      <c r="H32" s="7" t="s">
        <v>308</v>
      </c>
      <c r="I32" s="8" t="s">
        <v>309</v>
      </c>
      <c r="J32" s="7" t="s">
        <v>58</v>
      </c>
      <c r="K32" s="7" t="s">
        <v>310</v>
      </c>
      <c r="L32" s="10" t="s">
        <v>311</v>
      </c>
      <c r="M32" s="11" t="s">
        <v>23</v>
      </c>
      <c r="N32" s="10" t="s">
        <v>312</v>
      </c>
      <c r="O32" s="10" t="s">
        <v>313</v>
      </c>
      <c r="P32" s="10" t="s">
        <v>314</v>
      </c>
      <c r="Q32" s="10" t="s">
        <v>315</v>
      </c>
      <c r="R32" s="10" t="s">
        <v>316</v>
      </c>
      <c r="S32" s="35">
        <f t="shared" si="5"/>
        <v>1</v>
      </c>
      <c r="T32" s="35">
        <f t="shared" si="6"/>
        <v>0</v>
      </c>
      <c r="U32" s="35">
        <f t="shared" si="7"/>
        <v>1</v>
      </c>
      <c r="V32" s="35">
        <f t="shared" si="8"/>
        <v>1</v>
      </c>
      <c r="W32" s="35">
        <f t="shared" si="9"/>
        <v>1</v>
      </c>
      <c r="X32" s="35">
        <f t="shared" si="10"/>
        <v>1</v>
      </c>
      <c r="Y32" s="35">
        <f t="shared" si="11"/>
        <v>1</v>
      </c>
    </row>
    <row r="33" spans="1:25">
      <c r="A33" s="54" t="s">
        <v>317</v>
      </c>
      <c r="B33" s="55" t="s">
        <v>318</v>
      </c>
      <c r="C33" s="11" t="s">
        <v>319</v>
      </c>
      <c r="D33" s="44">
        <f t="shared" si="1"/>
        <v>2</v>
      </c>
      <c r="E33" s="44">
        <f t="shared" si="2"/>
        <v>3</v>
      </c>
      <c r="F33" s="44">
        <f t="shared" si="3"/>
        <v>0</v>
      </c>
      <c r="G33" s="44">
        <f t="shared" si="4"/>
        <v>5</v>
      </c>
      <c r="H33" s="7" t="s">
        <v>67</v>
      </c>
      <c r="I33" s="8" t="s">
        <v>320</v>
      </c>
      <c r="J33" s="7" t="s">
        <v>40</v>
      </c>
      <c r="K33" s="7" t="s">
        <v>321</v>
      </c>
      <c r="L33" s="10" t="s">
        <v>322</v>
      </c>
      <c r="M33" s="10" t="s">
        <v>323</v>
      </c>
      <c r="N33" s="11" t="s">
        <v>23</v>
      </c>
      <c r="O33" s="10" t="s">
        <v>324</v>
      </c>
      <c r="P33" s="10" t="s">
        <v>325</v>
      </c>
      <c r="Q33" s="10" t="s">
        <v>326</v>
      </c>
      <c r="R33" s="11" t="s">
        <v>23</v>
      </c>
      <c r="S33" s="35">
        <f t="shared" si="5"/>
        <v>1</v>
      </c>
      <c r="T33" s="35">
        <f t="shared" si="6"/>
        <v>1</v>
      </c>
      <c r="U33" s="35">
        <f t="shared" si="7"/>
        <v>0</v>
      </c>
      <c r="V33" s="35">
        <f t="shared" si="8"/>
        <v>1</v>
      </c>
      <c r="W33" s="35">
        <f t="shared" si="9"/>
        <v>1</v>
      </c>
      <c r="X33" s="35">
        <f t="shared" si="10"/>
        <v>1</v>
      </c>
      <c r="Y33" s="35">
        <f t="shared" si="11"/>
        <v>0</v>
      </c>
    </row>
    <row r="34" spans="1:25">
      <c r="A34" s="50" t="s">
        <v>327</v>
      </c>
      <c r="B34" s="51" t="s">
        <v>328</v>
      </c>
      <c r="C34" s="7" t="s">
        <v>329</v>
      </c>
      <c r="D34" s="44">
        <f t="shared" si="1"/>
        <v>1</v>
      </c>
      <c r="E34" s="44">
        <f t="shared" si="2"/>
        <v>3</v>
      </c>
      <c r="F34" s="44">
        <f t="shared" si="3"/>
        <v>0</v>
      </c>
      <c r="G34" s="44">
        <f t="shared" si="4"/>
        <v>4</v>
      </c>
      <c r="H34" s="7" t="s">
        <v>97</v>
      </c>
      <c r="I34" s="8" t="s">
        <v>330</v>
      </c>
      <c r="J34" s="7" t="s">
        <v>137</v>
      </c>
      <c r="K34" s="7" t="s">
        <v>331</v>
      </c>
      <c r="L34" s="10" t="s">
        <v>332</v>
      </c>
      <c r="M34" s="11" t="s">
        <v>23</v>
      </c>
      <c r="N34" s="11" t="s">
        <v>23</v>
      </c>
      <c r="O34" s="15" t="s">
        <v>333</v>
      </c>
      <c r="P34" s="15" t="s">
        <v>334</v>
      </c>
      <c r="Q34" s="10" t="s">
        <v>335</v>
      </c>
      <c r="R34" s="11" t="s">
        <v>23</v>
      </c>
      <c r="S34" s="35">
        <f t="shared" si="5"/>
        <v>1</v>
      </c>
      <c r="T34" s="35">
        <f t="shared" si="6"/>
        <v>0</v>
      </c>
      <c r="U34" s="35">
        <f t="shared" si="7"/>
        <v>0</v>
      </c>
      <c r="V34" s="35">
        <f t="shared" si="8"/>
        <v>1</v>
      </c>
      <c r="W34" s="35">
        <f t="shared" si="9"/>
        <v>1</v>
      </c>
      <c r="X34" s="35">
        <f t="shared" si="10"/>
        <v>1</v>
      </c>
      <c r="Y34" s="35">
        <f t="shared" si="11"/>
        <v>0</v>
      </c>
    </row>
    <row r="35" spans="1:25">
      <c r="A35" s="52" t="s">
        <v>336</v>
      </c>
      <c r="B35" s="51" t="s">
        <v>337</v>
      </c>
      <c r="C35" s="7" t="s">
        <v>338</v>
      </c>
      <c r="D35" s="44">
        <f t="shared" ref="D35:D66" si="12">SUM(S35:U35)</f>
        <v>2</v>
      </c>
      <c r="E35" s="44">
        <f t="shared" ref="E35:E66" si="13">SUM(V35:X35)</f>
        <v>1</v>
      </c>
      <c r="F35" s="44">
        <f t="shared" ref="F35:F66" si="14">SUM(Y35)</f>
        <v>0</v>
      </c>
      <c r="G35" s="44">
        <f t="shared" ref="G35:G66" si="15">SUM(D35:F35)</f>
        <v>3</v>
      </c>
      <c r="H35" s="7" t="s">
        <v>167</v>
      </c>
      <c r="I35" s="8" t="s">
        <v>339</v>
      </c>
      <c r="J35" s="7" t="s">
        <v>40</v>
      </c>
      <c r="K35" s="7" t="s">
        <v>340</v>
      </c>
      <c r="L35" s="12" t="s">
        <v>341</v>
      </c>
      <c r="M35" s="12" t="s">
        <v>342</v>
      </c>
      <c r="N35" s="11" t="s">
        <v>23</v>
      </c>
      <c r="O35" s="11" t="s">
        <v>23</v>
      </c>
      <c r="P35" s="13" t="s">
        <v>343</v>
      </c>
      <c r="Q35" s="11" t="s">
        <v>23</v>
      </c>
      <c r="R35" s="11" t="s">
        <v>23</v>
      </c>
      <c r="S35" s="35">
        <f t="shared" ref="S35:S66" si="16">IF(OR(L35="–",L35="[cell empty]"),0,1)</f>
        <v>1</v>
      </c>
      <c r="T35" s="35">
        <f t="shared" ref="T35:T66" si="17">IF(OR(M35="–",M35="[cell empty]"),0,1)</f>
        <v>1</v>
      </c>
      <c r="U35" s="35">
        <f t="shared" ref="U35:U66" si="18">IF(OR(N35="–",N35="[cell empty]"),0,1)</f>
        <v>0</v>
      </c>
      <c r="V35" s="35">
        <f t="shared" ref="V35:V66" si="19">IF(OR(O35="–",O35="[cell empty]"),0,1)</f>
        <v>0</v>
      </c>
      <c r="W35" s="35">
        <f t="shared" ref="W35:W66" si="20">IF(OR(P35="–",P35="[cell empty]"),0,1)</f>
        <v>1</v>
      </c>
      <c r="X35" s="35">
        <f t="shared" ref="X35:X66" si="21">IF(OR(Q35="–",Q35="[cell empty]"),0,1)</f>
        <v>0</v>
      </c>
      <c r="Y35" s="35">
        <f t="shared" ref="Y35:Y66" si="22">IF(OR(R35="–",R35="[cell empty]"),0,1)</f>
        <v>0</v>
      </c>
    </row>
    <row r="36" spans="1:25">
      <c r="A36" s="50" t="s">
        <v>344</v>
      </c>
      <c r="B36" s="51" t="s">
        <v>345</v>
      </c>
      <c r="C36" s="7" t="s">
        <v>346</v>
      </c>
      <c r="D36" s="44">
        <f t="shared" si="12"/>
        <v>1</v>
      </c>
      <c r="E36" s="44">
        <f t="shared" si="13"/>
        <v>3</v>
      </c>
      <c r="F36" s="44">
        <f t="shared" si="14"/>
        <v>0</v>
      </c>
      <c r="G36" s="44">
        <f t="shared" si="15"/>
        <v>4</v>
      </c>
      <c r="H36" s="7" t="s">
        <v>347</v>
      </c>
      <c r="I36" s="8" t="s">
        <v>348</v>
      </c>
      <c r="J36" s="7" t="s">
        <v>58</v>
      </c>
      <c r="K36" s="7" t="s">
        <v>349</v>
      </c>
      <c r="L36" s="10" t="s">
        <v>350</v>
      </c>
      <c r="M36" s="11" t="s">
        <v>23</v>
      </c>
      <c r="N36" s="11" t="s">
        <v>23</v>
      </c>
      <c r="O36" s="10" t="s">
        <v>351</v>
      </c>
      <c r="P36" s="10" t="s">
        <v>352</v>
      </c>
      <c r="Q36" s="10" t="s">
        <v>353</v>
      </c>
      <c r="R36" s="11" t="s">
        <v>23</v>
      </c>
      <c r="S36" s="35">
        <f t="shared" si="16"/>
        <v>1</v>
      </c>
      <c r="T36" s="35">
        <f t="shared" si="17"/>
        <v>0</v>
      </c>
      <c r="U36" s="35">
        <f t="shared" si="18"/>
        <v>0</v>
      </c>
      <c r="V36" s="35">
        <f t="shared" si="19"/>
        <v>1</v>
      </c>
      <c r="W36" s="35">
        <f t="shared" si="20"/>
        <v>1</v>
      </c>
      <c r="X36" s="35">
        <f t="shared" si="21"/>
        <v>1</v>
      </c>
      <c r="Y36" s="35">
        <f t="shared" si="22"/>
        <v>0</v>
      </c>
    </row>
    <row r="37" spans="1:25">
      <c r="A37" s="50" t="s">
        <v>354</v>
      </c>
      <c r="B37" s="51" t="s">
        <v>355</v>
      </c>
      <c r="C37" s="7" t="s">
        <v>356</v>
      </c>
      <c r="D37" s="44">
        <f t="shared" si="12"/>
        <v>3</v>
      </c>
      <c r="E37" s="44">
        <f t="shared" si="13"/>
        <v>3</v>
      </c>
      <c r="F37" s="44">
        <f t="shared" si="14"/>
        <v>0</v>
      </c>
      <c r="G37" s="44">
        <f t="shared" si="15"/>
        <v>6</v>
      </c>
      <c r="H37" s="7" t="s">
        <v>255</v>
      </c>
      <c r="I37" s="8" t="s">
        <v>357</v>
      </c>
      <c r="J37" s="7" t="s">
        <v>58</v>
      </c>
      <c r="K37" s="7" t="s">
        <v>358</v>
      </c>
      <c r="L37" s="9" t="s">
        <v>359</v>
      </c>
      <c r="M37" s="10" t="s">
        <v>360</v>
      </c>
      <c r="N37" s="10" t="s">
        <v>361</v>
      </c>
      <c r="O37" s="9" t="s">
        <v>362</v>
      </c>
      <c r="P37" s="9" t="s">
        <v>363</v>
      </c>
      <c r="Q37" s="10" t="s">
        <v>364</v>
      </c>
      <c r="R37" s="11" t="s">
        <v>23</v>
      </c>
      <c r="S37" s="35">
        <f t="shared" si="16"/>
        <v>1</v>
      </c>
      <c r="T37" s="35">
        <f t="shared" si="17"/>
        <v>1</v>
      </c>
      <c r="U37" s="35">
        <f t="shared" si="18"/>
        <v>1</v>
      </c>
      <c r="V37" s="35">
        <f t="shared" si="19"/>
        <v>1</v>
      </c>
      <c r="W37" s="35">
        <f t="shared" si="20"/>
        <v>1</v>
      </c>
      <c r="X37" s="35">
        <f t="shared" si="21"/>
        <v>1</v>
      </c>
      <c r="Y37" s="35">
        <f t="shared" si="22"/>
        <v>0</v>
      </c>
    </row>
    <row r="38" spans="1:25">
      <c r="A38" s="47" t="s">
        <v>365</v>
      </c>
      <c r="B38" s="47" t="s">
        <v>366</v>
      </c>
      <c r="C38" s="1" t="s">
        <v>367</v>
      </c>
      <c r="D38" s="44">
        <f t="shared" si="12"/>
        <v>3</v>
      </c>
      <c r="E38" s="44">
        <f t="shared" si="13"/>
        <v>0</v>
      </c>
      <c r="F38" s="44">
        <f t="shared" si="14"/>
        <v>1</v>
      </c>
      <c r="G38" s="44">
        <f t="shared" si="15"/>
        <v>4</v>
      </c>
      <c r="H38" s="7" t="s">
        <v>67</v>
      </c>
      <c r="I38" s="16" t="s">
        <v>368</v>
      </c>
      <c r="J38" s="2" t="s">
        <v>58</v>
      </c>
      <c r="K38" s="1" t="s">
        <v>369</v>
      </c>
      <c r="L38" s="17" t="s">
        <v>370</v>
      </c>
      <c r="M38" s="10" t="s">
        <v>371</v>
      </c>
      <c r="N38" s="17" t="s">
        <v>372</v>
      </c>
      <c r="O38" s="11" t="s">
        <v>23</v>
      </c>
      <c r="P38" s="11" t="s">
        <v>23</v>
      </c>
      <c r="Q38" s="11" t="s">
        <v>23</v>
      </c>
      <c r="R38" s="17" t="s">
        <v>373</v>
      </c>
      <c r="S38" s="35">
        <f t="shared" si="16"/>
        <v>1</v>
      </c>
      <c r="T38" s="35">
        <f t="shared" si="17"/>
        <v>1</v>
      </c>
      <c r="U38" s="35">
        <f t="shared" si="18"/>
        <v>1</v>
      </c>
      <c r="V38" s="35">
        <f t="shared" si="19"/>
        <v>0</v>
      </c>
      <c r="W38" s="35">
        <f t="shared" si="20"/>
        <v>0</v>
      </c>
      <c r="X38" s="35">
        <f t="shared" si="21"/>
        <v>0</v>
      </c>
      <c r="Y38" s="35">
        <f t="shared" si="22"/>
        <v>1</v>
      </c>
    </row>
    <row r="39" spans="1:25">
      <c r="A39" s="50" t="s">
        <v>374</v>
      </c>
      <c r="B39" s="51" t="s">
        <v>375</v>
      </c>
      <c r="C39" s="7" t="s">
        <v>376</v>
      </c>
      <c r="D39" s="44">
        <f t="shared" si="12"/>
        <v>0</v>
      </c>
      <c r="E39" s="44">
        <f t="shared" si="13"/>
        <v>3</v>
      </c>
      <c r="F39" s="44">
        <f t="shared" si="14"/>
        <v>0</v>
      </c>
      <c r="G39" s="44">
        <f t="shared" si="15"/>
        <v>3</v>
      </c>
      <c r="H39" s="7" t="s">
        <v>377</v>
      </c>
      <c r="I39" s="8" t="s">
        <v>378</v>
      </c>
      <c r="J39" s="11" t="s">
        <v>379</v>
      </c>
      <c r="K39" s="7" t="s">
        <v>380</v>
      </c>
      <c r="L39" s="11" t="s">
        <v>23</v>
      </c>
      <c r="M39" s="11" t="s">
        <v>23</v>
      </c>
      <c r="N39" s="11" t="s">
        <v>23</v>
      </c>
      <c r="O39" s="10" t="s">
        <v>381</v>
      </c>
      <c r="P39" s="10" t="s">
        <v>382</v>
      </c>
      <c r="Q39" s="10" t="s">
        <v>383</v>
      </c>
      <c r="R39" s="11" t="s">
        <v>23</v>
      </c>
      <c r="S39" s="35">
        <f t="shared" si="16"/>
        <v>0</v>
      </c>
      <c r="T39" s="35">
        <f t="shared" si="17"/>
        <v>0</v>
      </c>
      <c r="U39" s="35">
        <f t="shared" si="18"/>
        <v>0</v>
      </c>
      <c r="V39" s="35">
        <f t="shared" si="19"/>
        <v>1</v>
      </c>
      <c r="W39" s="35">
        <f t="shared" si="20"/>
        <v>1</v>
      </c>
      <c r="X39" s="35">
        <f t="shared" si="21"/>
        <v>1</v>
      </c>
      <c r="Y39" s="35">
        <f t="shared" si="22"/>
        <v>0</v>
      </c>
    </row>
    <row r="40" spans="1:25">
      <c r="A40" s="50" t="s">
        <v>384</v>
      </c>
      <c r="B40" s="51" t="s">
        <v>385</v>
      </c>
      <c r="C40" s="7" t="s">
        <v>386</v>
      </c>
      <c r="D40" s="44">
        <f t="shared" si="12"/>
        <v>2</v>
      </c>
      <c r="E40" s="44">
        <f t="shared" si="13"/>
        <v>3</v>
      </c>
      <c r="F40" s="44">
        <f t="shared" si="14"/>
        <v>0</v>
      </c>
      <c r="G40" s="44">
        <f t="shared" si="15"/>
        <v>5</v>
      </c>
      <c r="H40" s="7" t="s">
        <v>276</v>
      </c>
      <c r="I40" s="8" t="s">
        <v>387</v>
      </c>
      <c r="J40" s="7" t="s">
        <v>388</v>
      </c>
      <c r="K40" s="7" t="s">
        <v>389</v>
      </c>
      <c r="L40" s="10" t="s">
        <v>390</v>
      </c>
      <c r="M40" s="10" t="s">
        <v>391</v>
      </c>
      <c r="N40" s="34" t="s">
        <v>1731</v>
      </c>
      <c r="O40" s="10" t="s">
        <v>392</v>
      </c>
      <c r="P40" s="10" t="s">
        <v>393</v>
      </c>
      <c r="Q40" s="17" t="s">
        <v>394</v>
      </c>
      <c r="R40" s="11" t="s">
        <v>23</v>
      </c>
      <c r="S40" s="35">
        <f t="shared" si="16"/>
        <v>1</v>
      </c>
      <c r="T40" s="35">
        <f t="shared" si="17"/>
        <v>1</v>
      </c>
      <c r="U40" s="35">
        <f t="shared" si="18"/>
        <v>0</v>
      </c>
      <c r="V40" s="35">
        <f t="shared" si="19"/>
        <v>1</v>
      </c>
      <c r="W40" s="35">
        <f t="shared" si="20"/>
        <v>1</v>
      </c>
      <c r="X40" s="35">
        <f t="shared" si="21"/>
        <v>1</v>
      </c>
      <c r="Y40" s="35">
        <f t="shared" si="22"/>
        <v>0</v>
      </c>
    </row>
    <row r="41" spans="1:25">
      <c r="A41" s="56" t="s">
        <v>395</v>
      </c>
      <c r="B41" s="47" t="s">
        <v>396</v>
      </c>
      <c r="C41" s="1" t="s">
        <v>367</v>
      </c>
      <c r="D41" s="44">
        <f t="shared" si="12"/>
        <v>3</v>
      </c>
      <c r="E41" s="44">
        <f t="shared" si="13"/>
        <v>0</v>
      </c>
      <c r="F41" s="44">
        <f t="shared" si="14"/>
        <v>1</v>
      </c>
      <c r="G41" s="44">
        <f t="shared" si="15"/>
        <v>4</v>
      </c>
      <c r="H41" s="7" t="s">
        <v>78</v>
      </c>
      <c r="I41" s="16" t="s">
        <v>397</v>
      </c>
      <c r="J41" s="2" t="s">
        <v>58</v>
      </c>
      <c r="K41" s="1" t="s">
        <v>398</v>
      </c>
      <c r="L41" s="17" t="s">
        <v>399</v>
      </c>
      <c r="M41" s="10" t="s">
        <v>400</v>
      </c>
      <c r="N41" s="17" t="s">
        <v>401</v>
      </c>
      <c r="O41" s="11" t="s">
        <v>23</v>
      </c>
      <c r="P41" s="11" t="s">
        <v>23</v>
      </c>
      <c r="Q41" s="11" t="s">
        <v>23</v>
      </c>
      <c r="R41" s="17" t="s">
        <v>402</v>
      </c>
      <c r="S41" s="35">
        <f t="shared" si="16"/>
        <v>1</v>
      </c>
      <c r="T41" s="35">
        <f t="shared" si="17"/>
        <v>1</v>
      </c>
      <c r="U41" s="35">
        <f t="shared" si="18"/>
        <v>1</v>
      </c>
      <c r="V41" s="35">
        <f t="shared" si="19"/>
        <v>0</v>
      </c>
      <c r="W41" s="35">
        <f t="shared" si="20"/>
        <v>0</v>
      </c>
      <c r="X41" s="35">
        <f t="shared" si="21"/>
        <v>0</v>
      </c>
      <c r="Y41" s="35">
        <f t="shared" si="22"/>
        <v>1</v>
      </c>
    </row>
    <row r="42" spans="1:25">
      <c r="A42" s="52" t="s">
        <v>403</v>
      </c>
      <c r="B42" s="51" t="s">
        <v>404</v>
      </c>
      <c r="C42" s="7" t="s">
        <v>405</v>
      </c>
      <c r="D42" s="44">
        <f t="shared" si="12"/>
        <v>2</v>
      </c>
      <c r="E42" s="44">
        <f t="shared" si="13"/>
        <v>1</v>
      </c>
      <c r="F42" s="44">
        <f t="shared" si="14"/>
        <v>0</v>
      </c>
      <c r="G42" s="44">
        <f t="shared" si="15"/>
        <v>3</v>
      </c>
      <c r="H42" s="7" t="s">
        <v>97</v>
      </c>
      <c r="I42" s="8" t="s">
        <v>406</v>
      </c>
      <c r="J42" s="7" t="s">
        <v>287</v>
      </c>
      <c r="K42" s="7" t="s">
        <v>407</v>
      </c>
      <c r="L42" s="12" t="s">
        <v>408</v>
      </c>
      <c r="M42" s="12" t="s">
        <v>409</v>
      </c>
      <c r="N42" s="11" t="s">
        <v>23</v>
      </c>
      <c r="O42" s="11" t="s">
        <v>23</v>
      </c>
      <c r="P42" s="13" t="s">
        <v>410</v>
      </c>
      <c r="Q42" s="11" t="s">
        <v>23</v>
      </c>
      <c r="R42" s="11" t="s">
        <v>23</v>
      </c>
      <c r="S42" s="35">
        <f t="shared" si="16"/>
        <v>1</v>
      </c>
      <c r="T42" s="35">
        <f t="shared" si="17"/>
        <v>1</v>
      </c>
      <c r="U42" s="35">
        <f t="shared" si="18"/>
        <v>0</v>
      </c>
      <c r="V42" s="35">
        <f t="shared" si="19"/>
        <v>0</v>
      </c>
      <c r="W42" s="35">
        <f t="shared" si="20"/>
        <v>1</v>
      </c>
      <c r="X42" s="35">
        <f t="shared" si="21"/>
        <v>0</v>
      </c>
      <c r="Y42" s="35">
        <f t="shared" si="22"/>
        <v>0</v>
      </c>
    </row>
    <row r="43" spans="1:25">
      <c r="A43" s="50" t="s">
        <v>411</v>
      </c>
      <c r="B43" s="51" t="s">
        <v>412</v>
      </c>
      <c r="C43" s="7" t="s">
        <v>413</v>
      </c>
      <c r="D43" s="44">
        <f t="shared" si="12"/>
        <v>3</v>
      </c>
      <c r="E43" s="44">
        <f t="shared" si="13"/>
        <v>3</v>
      </c>
      <c r="F43" s="44">
        <f t="shared" si="14"/>
        <v>0</v>
      </c>
      <c r="G43" s="44">
        <f t="shared" si="15"/>
        <v>6</v>
      </c>
      <c r="H43" s="7" t="s">
        <v>88</v>
      </c>
      <c r="I43" s="8" t="s">
        <v>414</v>
      </c>
      <c r="J43" s="7" t="s">
        <v>415</v>
      </c>
      <c r="K43" s="7" t="s">
        <v>416</v>
      </c>
      <c r="L43" s="15" t="s">
        <v>417</v>
      </c>
      <c r="M43" s="10" t="s">
        <v>418</v>
      </c>
      <c r="N43" s="10" t="s">
        <v>419</v>
      </c>
      <c r="O43" s="15" t="s">
        <v>420</v>
      </c>
      <c r="P43" s="15" t="s">
        <v>421</v>
      </c>
      <c r="Q43" s="10" t="s">
        <v>422</v>
      </c>
      <c r="R43" s="11" t="s">
        <v>23</v>
      </c>
      <c r="S43" s="35">
        <f t="shared" si="16"/>
        <v>1</v>
      </c>
      <c r="T43" s="35">
        <f t="shared" si="17"/>
        <v>1</v>
      </c>
      <c r="U43" s="35">
        <f t="shared" si="18"/>
        <v>1</v>
      </c>
      <c r="V43" s="35">
        <f t="shared" si="19"/>
        <v>1</v>
      </c>
      <c r="W43" s="35">
        <f t="shared" si="20"/>
        <v>1</v>
      </c>
      <c r="X43" s="35">
        <f t="shared" si="21"/>
        <v>1</v>
      </c>
      <c r="Y43" s="35">
        <f t="shared" si="22"/>
        <v>0</v>
      </c>
    </row>
    <row r="44" spans="1:25">
      <c r="A44" s="52" t="s">
        <v>423</v>
      </c>
      <c r="B44" s="51" t="s">
        <v>424</v>
      </c>
      <c r="C44" s="7" t="s">
        <v>425</v>
      </c>
      <c r="D44" s="44">
        <f t="shared" si="12"/>
        <v>2</v>
      </c>
      <c r="E44" s="44">
        <f t="shared" si="13"/>
        <v>2</v>
      </c>
      <c r="F44" s="44">
        <f t="shared" si="14"/>
        <v>0</v>
      </c>
      <c r="G44" s="44">
        <f t="shared" si="15"/>
        <v>4</v>
      </c>
      <c r="H44" s="7" t="s">
        <v>426</v>
      </c>
      <c r="I44" s="8" t="s">
        <v>427</v>
      </c>
      <c r="J44" s="7" t="s">
        <v>428</v>
      </c>
      <c r="K44" s="7" t="s">
        <v>429</v>
      </c>
      <c r="L44" s="12" t="s">
        <v>430</v>
      </c>
      <c r="M44" s="12" t="s">
        <v>431</v>
      </c>
      <c r="N44" s="11" t="s">
        <v>23</v>
      </c>
      <c r="O44" s="13" t="s">
        <v>432</v>
      </c>
      <c r="P44" s="13" t="s">
        <v>433</v>
      </c>
      <c r="Q44" s="11" t="s">
        <v>23</v>
      </c>
      <c r="R44" s="11" t="s">
        <v>23</v>
      </c>
      <c r="S44" s="35">
        <f t="shared" si="16"/>
        <v>1</v>
      </c>
      <c r="T44" s="35">
        <f t="shared" si="17"/>
        <v>1</v>
      </c>
      <c r="U44" s="35">
        <f t="shared" si="18"/>
        <v>0</v>
      </c>
      <c r="V44" s="35">
        <f t="shared" si="19"/>
        <v>1</v>
      </c>
      <c r="W44" s="35">
        <f t="shared" si="20"/>
        <v>1</v>
      </c>
      <c r="X44" s="35">
        <f t="shared" si="21"/>
        <v>0</v>
      </c>
      <c r="Y44" s="35">
        <f t="shared" si="22"/>
        <v>0</v>
      </c>
    </row>
    <row r="45" spans="1:25">
      <c r="A45" s="50" t="s">
        <v>434</v>
      </c>
      <c r="B45" s="51" t="s">
        <v>435</v>
      </c>
      <c r="C45" s="7" t="s">
        <v>436</v>
      </c>
      <c r="D45" s="44">
        <f t="shared" si="12"/>
        <v>1</v>
      </c>
      <c r="E45" s="44">
        <f t="shared" si="13"/>
        <v>3</v>
      </c>
      <c r="F45" s="44">
        <f t="shared" si="14"/>
        <v>0</v>
      </c>
      <c r="G45" s="44">
        <f t="shared" si="15"/>
        <v>4</v>
      </c>
      <c r="H45" s="7" t="s">
        <v>426</v>
      </c>
      <c r="I45" s="8" t="s">
        <v>437</v>
      </c>
      <c r="J45" s="7" t="s">
        <v>428</v>
      </c>
      <c r="K45" s="7" t="s">
        <v>438</v>
      </c>
      <c r="L45" s="15" t="s">
        <v>439</v>
      </c>
      <c r="M45" s="11" t="s">
        <v>23</v>
      </c>
      <c r="N45" s="11" t="s">
        <v>23</v>
      </c>
      <c r="O45" s="15" t="s">
        <v>440</v>
      </c>
      <c r="P45" s="15" t="s">
        <v>441</v>
      </c>
      <c r="Q45" s="10" t="s">
        <v>442</v>
      </c>
      <c r="R45" s="11" t="s">
        <v>23</v>
      </c>
      <c r="S45" s="35">
        <f t="shared" si="16"/>
        <v>1</v>
      </c>
      <c r="T45" s="35">
        <f t="shared" si="17"/>
        <v>0</v>
      </c>
      <c r="U45" s="35">
        <f t="shared" si="18"/>
        <v>0</v>
      </c>
      <c r="V45" s="35">
        <f t="shared" si="19"/>
        <v>1</v>
      </c>
      <c r="W45" s="35">
        <f t="shared" si="20"/>
        <v>1</v>
      </c>
      <c r="X45" s="35">
        <f t="shared" si="21"/>
        <v>1</v>
      </c>
      <c r="Y45" s="35">
        <f t="shared" si="22"/>
        <v>0</v>
      </c>
    </row>
    <row r="46" spans="1:25">
      <c r="A46" s="52" t="s">
        <v>443</v>
      </c>
      <c r="B46" s="51" t="s">
        <v>444</v>
      </c>
      <c r="C46" s="7" t="s">
        <v>445</v>
      </c>
      <c r="D46" s="44">
        <f t="shared" si="12"/>
        <v>3</v>
      </c>
      <c r="E46" s="44">
        <f t="shared" si="13"/>
        <v>3</v>
      </c>
      <c r="F46" s="44">
        <f t="shared" si="14"/>
        <v>0</v>
      </c>
      <c r="G46" s="44">
        <f t="shared" si="15"/>
        <v>6</v>
      </c>
      <c r="H46" s="7" t="s">
        <v>446</v>
      </c>
      <c r="I46" s="8" t="s">
        <v>447</v>
      </c>
      <c r="J46" s="7" t="s">
        <v>58</v>
      </c>
      <c r="K46" s="7" t="s">
        <v>448</v>
      </c>
      <c r="L46" s="12" t="s">
        <v>449</v>
      </c>
      <c r="M46" s="12" t="s">
        <v>450</v>
      </c>
      <c r="N46" s="10" t="s">
        <v>451</v>
      </c>
      <c r="O46" s="13" t="s">
        <v>452</v>
      </c>
      <c r="P46" s="13" t="s">
        <v>453</v>
      </c>
      <c r="Q46" s="10" t="s">
        <v>454</v>
      </c>
      <c r="R46" s="11" t="s">
        <v>23</v>
      </c>
      <c r="S46" s="35">
        <f t="shared" si="16"/>
        <v>1</v>
      </c>
      <c r="T46" s="35">
        <f t="shared" si="17"/>
        <v>1</v>
      </c>
      <c r="U46" s="35">
        <f t="shared" si="18"/>
        <v>1</v>
      </c>
      <c r="V46" s="35">
        <f t="shared" si="19"/>
        <v>1</v>
      </c>
      <c r="W46" s="35">
        <f t="shared" si="20"/>
        <v>1</v>
      </c>
      <c r="X46" s="35">
        <f t="shared" si="21"/>
        <v>1</v>
      </c>
      <c r="Y46" s="35">
        <f t="shared" si="22"/>
        <v>0</v>
      </c>
    </row>
    <row r="47" spans="1:25">
      <c r="A47" s="52" t="s">
        <v>455</v>
      </c>
      <c r="B47" s="51" t="s">
        <v>456</v>
      </c>
      <c r="C47" s="7" t="s">
        <v>457</v>
      </c>
      <c r="D47" s="44">
        <f t="shared" si="12"/>
        <v>2</v>
      </c>
      <c r="E47" s="44">
        <f t="shared" si="13"/>
        <v>2</v>
      </c>
      <c r="F47" s="44">
        <f t="shared" si="14"/>
        <v>0</v>
      </c>
      <c r="G47" s="44">
        <f t="shared" si="15"/>
        <v>4</v>
      </c>
      <c r="H47" s="7" t="s">
        <v>115</v>
      </c>
      <c r="I47" s="8" t="s">
        <v>458</v>
      </c>
      <c r="J47" s="7" t="s">
        <v>58</v>
      </c>
      <c r="K47" s="7" t="s">
        <v>459</v>
      </c>
      <c r="L47" s="12" t="s">
        <v>460</v>
      </c>
      <c r="M47" s="12" t="s">
        <v>461</v>
      </c>
      <c r="N47" s="11" t="s">
        <v>23</v>
      </c>
      <c r="O47" s="1" t="s">
        <v>462</v>
      </c>
      <c r="P47" s="13" t="s">
        <v>463</v>
      </c>
      <c r="Q47" s="11" t="s">
        <v>23</v>
      </c>
      <c r="R47" s="11" t="s">
        <v>23</v>
      </c>
      <c r="S47" s="35">
        <f t="shared" si="16"/>
        <v>1</v>
      </c>
      <c r="T47" s="35">
        <f t="shared" si="17"/>
        <v>1</v>
      </c>
      <c r="U47" s="35">
        <f t="shared" si="18"/>
        <v>0</v>
      </c>
      <c r="V47" s="35">
        <f t="shared" si="19"/>
        <v>1</v>
      </c>
      <c r="W47" s="35">
        <f t="shared" si="20"/>
        <v>1</v>
      </c>
      <c r="X47" s="35">
        <f t="shared" si="21"/>
        <v>0</v>
      </c>
      <c r="Y47" s="35">
        <f t="shared" si="22"/>
        <v>0</v>
      </c>
    </row>
    <row r="48" spans="1:25">
      <c r="A48" s="52" t="s">
        <v>455</v>
      </c>
      <c r="B48" s="51" t="s">
        <v>464</v>
      </c>
      <c r="C48" s="7" t="s">
        <v>465</v>
      </c>
      <c r="D48" s="44">
        <f t="shared" si="12"/>
        <v>2</v>
      </c>
      <c r="E48" s="44">
        <f t="shared" si="13"/>
        <v>1</v>
      </c>
      <c r="F48" s="44">
        <f t="shared" si="14"/>
        <v>1</v>
      </c>
      <c r="G48" s="44">
        <f t="shared" si="15"/>
        <v>4</v>
      </c>
      <c r="H48" s="7" t="s">
        <v>115</v>
      </c>
      <c r="I48" s="8" t="s">
        <v>466</v>
      </c>
      <c r="J48" s="7" t="s">
        <v>58</v>
      </c>
      <c r="K48" s="7" t="s">
        <v>467</v>
      </c>
      <c r="L48" s="12" t="s">
        <v>462</v>
      </c>
      <c r="M48" s="12" t="s">
        <v>468</v>
      </c>
      <c r="N48" s="11" t="s">
        <v>23</v>
      </c>
      <c r="O48" s="11" t="s">
        <v>23</v>
      </c>
      <c r="P48" s="13" t="s">
        <v>469</v>
      </c>
      <c r="Q48" s="11" t="s">
        <v>23</v>
      </c>
      <c r="R48" s="10" t="s">
        <v>470</v>
      </c>
      <c r="S48" s="35">
        <f t="shared" si="16"/>
        <v>1</v>
      </c>
      <c r="T48" s="35">
        <f t="shared" si="17"/>
        <v>1</v>
      </c>
      <c r="U48" s="35">
        <f t="shared" si="18"/>
        <v>0</v>
      </c>
      <c r="V48" s="35">
        <f t="shared" si="19"/>
        <v>0</v>
      </c>
      <c r="W48" s="35">
        <f t="shared" si="20"/>
        <v>1</v>
      </c>
      <c r="X48" s="35">
        <f t="shared" si="21"/>
        <v>0</v>
      </c>
      <c r="Y48" s="35">
        <f t="shared" si="22"/>
        <v>1</v>
      </c>
    </row>
    <row r="49" spans="1:25">
      <c r="A49" s="50" t="s">
        <v>471</v>
      </c>
      <c r="B49" s="51" t="s">
        <v>472</v>
      </c>
      <c r="C49" s="7" t="s">
        <v>473</v>
      </c>
      <c r="D49" s="44">
        <f t="shared" si="12"/>
        <v>2</v>
      </c>
      <c r="E49" s="44">
        <f t="shared" si="13"/>
        <v>2</v>
      </c>
      <c r="F49" s="44">
        <f t="shared" si="14"/>
        <v>0</v>
      </c>
      <c r="G49" s="44">
        <f t="shared" si="15"/>
        <v>4</v>
      </c>
      <c r="H49" s="7" t="s">
        <v>474</v>
      </c>
      <c r="I49" s="14" t="s">
        <v>475</v>
      </c>
      <c r="J49" s="11" t="s">
        <v>58</v>
      </c>
      <c r="K49" s="11" t="s">
        <v>476</v>
      </c>
      <c r="L49" s="9" t="s">
        <v>477</v>
      </c>
      <c r="M49" s="10" t="s">
        <v>478</v>
      </c>
      <c r="N49" s="11" t="s">
        <v>23</v>
      </c>
      <c r="O49" s="9" t="s">
        <v>479</v>
      </c>
      <c r="P49" s="10" t="s">
        <v>480</v>
      </c>
      <c r="Q49" s="11" t="s">
        <v>23</v>
      </c>
      <c r="R49" s="11" t="s">
        <v>23</v>
      </c>
      <c r="S49" s="35">
        <f t="shared" si="16"/>
        <v>1</v>
      </c>
      <c r="T49" s="35">
        <f t="shared" si="17"/>
        <v>1</v>
      </c>
      <c r="U49" s="35">
        <f t="shared" si="18"/>
        <v>0</v>
      </c>
      <c r="V49" s="35">
        <f t="shared" si="19"/>
        <v>1</v>
      </c>
      <c r="W49" s="35">
        <f t="shared" si="20"/>
        <v>1</v>
      </c>
      <c r="X49" s="35">
        <f t="shared" si="21"/>
        <v>0</v>
      </c>
      <c r="Y49" s="35">
        <f t="shared" si="22"/>
        <v>0</v>
      </c>
    </row>
    <row r="50" spans="1:25">
      <c r="A50" s="50" t="s">
        <v>481</v>
      </c>
      <c r="B50" s="51" t="s">
        <v>482</v>
      </c>
      <c r="C50" s="7" t="s">
        <v>457</v>
      </c>
      <c r="D50" s="44">
        <f t="shared" si="12"/>
        <v>1</v>
      </c>
      <c r="E50" s="44">
        <f t="shared" si="13"/>
        <v>2</v>
      </c>
      <c r="F50" s="44">
        <f t="shared" si="14"/>
        <v>0</v>
      </c>
      <c r="G50" s="44">
        <f t="shared" si="15"/>
        <v>3</v>
      </c>
      <c r="H50" s="7" t="s">
        <v>483</v>
      </c>
      <c r="I50" s="14" t="s">
        <v>484</v>
      </c>
      <c r="J50" s="11" t="s">
        <v>58</v>
      </c>
      <c r="K50" s="11" t="s">
        <v>485</v>
      </c>
      <c r="L50" s="15" t="s">
        <v>486</v>
      </c>
      <c r="M50" s="11" t="s">
        <v>23</v>
      </c>
      <c r="N50" s="11" t="s">
        <v>23</v>
      </c>
      <c r="O50" s="15" t="s">
        <v>487</v>
      </c>
      <c r="P50" s="15" t="s">
        <v>488</v>
      </c>
      <c r="Q50" s="11" t="s">
        <v>23</v>
      </c>
      <c r="R50" s="11" t="s">
        <v>23</v>
      </c>
      <c r="S50" s="35">
        <f t="shared" si="16"/>
        <v>1</v>
      </c>
      <c r="T50" s="35">
        <f t="shared" si="17"/>
        <v>0</v>
      </c>
      <c r="U50" s="35">
        <f t="shared" si="18"/>
        <v>0</v>
      </c>
      <c r="V50" s="35">
        <f t="shared" si="19"/>
        <v>1</v>
      </c>
      <c r="W50" s="35">
        <f t="shared" si="20"/>
        <v>1</v>
      </c>
      <c r="X50" s="35">
        <f t="shared" si="21"/>
        <v>0</v>
      </c>
      <c r="Y50" s="35">
        <f t="shared" si="22"/>
        <v>0</v>
      </c>
    </row>
    <row r="51" spans="1:25">
      <c r="A51" s="52" t="s">
        <v>489</v>
      </c>
      <c r="B51" s="51" t="s">
        <v>490</v>
      </c>
      <c r="C51" s="7" t="s">
        <v>491</v>
      </c>
      <c r="D51" s="44">
        <f t="shared" si="12"/>
        <v>2</v>
      </c>
      <c r="E51" s="44">
        <f t="shared" si="13"/>
        <v>3</v>
      </c>
      <c r="F51" s="44">
        <f t="shared" si="14"/>
        <v>0</v>
      </c>
      <c r="G51" s="44">
        <f t="shared" si="15"/>
        <v>5</v>
      </c>
      <c r="H51" s="7" t="s">
        <v>492</v>
      </c>
      <c r="I51" s="8" t="s">
        <v>493</v>
      </c>
      <c r="J51" s="7" t="s">
        <v>58</v>
      </c>
      <c r="K51" s="7" t="s">
        <v>494</v>
      </c>
      <c r="L51" s="13" t="s">
        <v>495</v>
      </c>
      <c r="M51" s="13" t="s">
        <v>496</v>
      </c>
      <c r="N51" s="11" t="s">
        <v>23</v>
      </c>
      <c r="O51" s="13" t="s">
        <v>497</v>
      </c>
      <c r="P51" s="13" t="s">
        <v>498</v>
      </c>
      <c r="Q51" s="13" t="s">
        <v>499</v>
      </c>
      <c r="R51" s="11" t="s">
        <v>23</v>
      </c>
      <c r="S51" s="35">
        <f t="shared" si="16"/>
        <v>1</v>
      </c>
      <c r="T51" s="35">
        <f t="shared" si="17"/>
        <v>1</v>
      </c>
      <c r="U51" s="35">
        <f t="shared" si="18"/>
        <v>0</v>
      </c>
      <c r="V51" s="35">
        <f t="shared" si="19"/>
        <v>1</v>
      </c>
      <c r="W51" s="35">
        <f t="shared" si="20"/>
        <v>1</v>
      </c>
      <c r="X51" s="35">
        <f t="shared" si="21"/>
        <v>1</v>
      </c>
      <c r="Y51" s="35">
        <f t="shared" si="22"/>
        <v>0</v>
      </c>
    </row>
    <row r="52" spans="1:25">
      <c r="A52" s="50" t="s">
        <v>500</v>
      </c>
      <c r="B52" s="51" t="s">
        <v>501</v>
      </c>
      <c r="C52" s="7" t="s">
        <v>502</v>
      </c>
      <c r="D52" s="44">
        <f t="shared" si="12"/>
        <v>3</v>
      </c>
      <c r="E52" s="44">
        <f t="shared" si="13"/>
        <v>3</v>
      </c>
      <c r="F52" s="44">
        <f t="shared" si="14"/>
        <v>1</v>
      </c>
      <c r="G52" s="44">
        <f t="shared" si="15"/>
        <v>7</v>
      </c>
      <c r="H52" s="7" t="s">
        <v>377</v>
      </c>
      <c r="I52" s="8" t="s">
        <v>503</v>
      </c>
      <c r="J52" s="11" t="s">
        <v>379</v>
      </c>
      <c r="K52" s="7" t="s">
        <v>504</v>
      </c>
      <c r="L52" s="10" t="s">
        <v>505</v>
      </c>
      <c r="M52" s="10" t="s">
        <v>506</v>
      </c>
      <c r="N52" s="17" t="s">
        <v>507</v>
      </c>
      <c r="O52" s="10" t="s">
        <v>508</v>
      </c>
      <c r="P52" s="10" t="s">
        <v>509</v>
      </c>
      <c r="Q52" s="10" t="s">
        <v>510</v>
      </c>
      <c r="R52" s="17" t="s">
        <v>511</v>
      </c>
      <c r="S52" s="35">
        <f t="shared" si="16"/>
        <v>1</v>
      </c>
      <c r="T52" s="35">
        <f t="shared" si="17"/>
        <v>1</v>
      </c>
      <c r="U52" s="35">
        <f t="shared" si="18"/>
        <v>1</v>
      </c>
      <c r="V52" s="35">
        <f t="shared" si="19"/>
        <v>1</v>
      </c>
      <c r="W52" s="35">
        <f t="shared" si="20"/>
        <v>1</v>
      </c>
      <c r="X52" s="35">
        <f t="shared" si="21"/>
        <v>1</v>
      </c>
      <c r="Y52" s="35">
        <f t="shared" si="22"/>
        <v>1</v>
      </c>
    </row>
    <row r="53" spans="1:25">
      <c r="A53" s="52" t="s">
        <v>512</v>
      </c>
      <c r="B53" s="51" t="s">
        <v>513</v>
      </c>
      <c r="C53" s="7" t="s">
        <v>514</v>
      </c>
      <c r="D53" s="44">
        <f t="shared" si="12"/>
        <v>2</v>
      </c>
      <c r="E53" s="44">
        <f t="shared" si="13"/>
        <v>1</v>
      </c>
      <c r="F53" s="44">
        <f t="shared" si="14"/>
        <v>0</v>
      </c>
      <c r="G53" s="44">
        <f t="shared" si="15"/>
        <v>3</v>
      </c>
      <c r="H53" s="7" t="s">
        <v>97</v>
      </c>
      <c r="I53" s="8" t="s">
        <v>515</v>
      </c>
      <c r="J53" s="7" t="s">
        <v>58</v>
      </c>
      <c r="K53" s="7" t="s">
        <v>516</v>
      </c>
      <c r="L53" s="12" t="s">
        <v>517</v>
      </c>
      <c r="M53" s="12" t="s">
        <v>518</v>
      </c>
      <c r="N53" s="11" t="s">
        <v>23</v>
      </c>
      <c r="O53" s="11" t="s">
        <v>23</v>
      </c>
      <c r="P53" s="13" t="s">
        <v>519</v>
      </c>
      <c r="Q53" s="11" t="s">
        <v>23</v>
      </c>
      <c r="R53" s="11" t="s">
        <v>23</v>
      </c>
      <c r="S53" s="35">
        <f t="shared" si="16"/>
        <v>1</v>
      </c>
      <c r="T53" s="35">
        <f t="shared" si="17"/>
        <v>1</v>
      </c>
      <c r="U53" s="35">
        <f t="shared" si="18"/>
        <v>0</v>
      </c>
      <c r="V53" s="35">
        <f t="shared" si="19"/>
        <v>0</v>
      </c>
      <c r="W53" s="35">
        <f t="shared" si="20"/>
        <v>1</v>
      </c>
      <c r="X53" s="35">
        <f t="shared" si="21"/>
        <v>0</v>
      </c>
      <c r="Y53" s="35">
        <f t="shared" si="22"/>
        <v>0</v>
      </c>
    </row>
    <row r="54" spans="1:25">
      <c r="A54" s="50" t="s">
        <v>520</v>
      </c>
      <c r="B54" s="51" t="s">
        <v>521</v>
      </c>
      <c r="C54" s="7" t="s">
        <v>522</v>
      </c>
      <c r="D54" s="44">
        <f t="shared" si="12"/>
        <v>1</v>
      </c>
      <c r="E54" s="44">
        <f t="shared" si="13"/>
        <v>3</v>
      </c>
      <c r="F54" s="44">
        <f t="shared" si="14"/>
        <v>0</v>
      </c>
      <c r="G54" s="44">
        <f t="shared" si="15"/>
        <v>4</v>
      </c>
      <c r="H54" s="7" t="s">
        <v>523</v>
      </c>
      <c r="I54" s="8" t="s">
        <v>524</v>
      </c>
      <c r="J54" s="7" t="s">
        <v>58</v>
      </c>
      <c r="K54" s="7" t="s">
        <v>525</v>
      </c>
      <c r="L54" s="9" t="s">
        <v>526</v>
      </c>
      <c r="M54" s="11" t="s">
        <v>23</v>
      </c>
      <c r="N54" s="11" t="s">
        <v>23</v>
      </c>
      <c r="O54" s="10" t="s">
        <v>527</v>
      </c>
      <c r="P54" s="10" t="s">
        <v>528</v>
      </c>
      <c r="Q54" s="10" t="s">
        <v>529</v>
      </c>
      <c r="R54" s="11" t="s">
        <v>23</v>
      </c>
      <c r="S54" s="35">
        <f t="shared" si="16"/>
        <v>1</v>
      </c>
      <c r="T54" s="35">
        <f t="shared" si="17"/>
        <v>0</v>
      </c>
      <c r="U54" s="35">
        <f t="shared" si="18"/>
        <v>0</v>
      </c>
      <c r="V54" s="35">
        <f t="shared" si="19"/>
        <v>1</v>
      </c>
      <c r="W54" s="35">
        <f t="shared" si="20"/>
        <v>1</v>
      </c>
      <c r="X54" s="35">
        <f t="shared" si="21"/>
        <v>1</v>
      </c>
      <c r="Y54" s="35">
        <f t="shared" si="22"/>
        <v>0</v>
      </c>
    </row>
    <row r="55" spans="1:25">
      <c r="A55" s="50" t="s">
        <v>530</v>
      </c>
      <c r="B55" s="51" t="s">
        <v>531</v>
      </c>
      <c r="C55" s="7" t="s">
        <v>532</v>
      </c>
      <c r="D55" s="44">
        <f t="shared" si="12"/>
        <v>2</v>
      </c>
      <c r="E55" s="44">
        <f t="shared" si="13"/>
        <v>3</v>
      </c>
      <c r="F55" s="44">
        <f t="shared" si="14"/>
        <v>1</v>
      </c>
      <c r="G55" s="44">
        <f t="shared" si="15"/>
        <v>6</v>
      </c>
      <c r="H55" s="7" t="s">
        <v>48</v>
      </c>
      <c r="I55" s="8" t="s">
        <v>533</v>
      </c>
      <c r="J55" s="7" t="s">
        <v>40</v>
      </c>
      <c r="K55" s="7" t="s">
        <v>534</v>
      </c>
      <c r="L55" s="10" t="s">
        <v>535</v>
      </c>
      <c r="M55" s="11" t="s">
        <v>23</v>
      </c>
      <c r="N55" s="10" t="s">
        <v>536</v>
      </c>
      <c r="O55" s="10" t="s">
        <v>537</v>
      </c>
      <c r="P55" s="10" t="s">
        <v>538</v>
      </c>
      <c r="Q55" s="10" t="s">
        <v>539</v>
      </c>
      <c r="R55" s="1" t="s">
        <v>540</v>
      </c>
      <c r="S55" s="35">
        <f t="shared" si="16"/>
        <v>1</v>
      </c>
      <c r="T55" s="35">
        <f t="shared" si="17"/>
        <v>0</v>
      </c>
      <c r="U55" s="35">
        <f t="shared" si="18"/>
        <v>1</v>
      </c>
      <c r="V55" s="35">
        <f t="shared" si="19"/>
        <v>1</v>
      </c>
      <c r="W55" s="35">
        <f t="shared" si="20"/>
        <v>1</v>
      </c>
      <c r="X55" s="35">
        <f t="shared" si="21"/>
        <v>1</v>
      </c>
      <c r="Y55" s="35">
        <f t="shared" si="22"/>
        <v>1</v>
      </c>
    </row>
    <row r="56" spans="1:25">
      <c r="A56" s="52" t="s">
        <v>541</v>
      </c>
      <c r="B56" s="51" t="s">
        <v>542</v>
      </c>
      <c r="C56" s="7" t="s">
        <v>543</v>
      </c>
      <c r="D56" s="44">
        <f t="shared" si="12"/>
        <v>2</v>
      </c>
      <c r="E56" s="44">
        <f t="shared" si="13"/>
        <v>1</v>
      </c>
      <c r="F56" s="44">
        <f t="shared" si="14"/>
        <v>0</v>
      </c>
      <c r="G56" s="44">
        <f t="shared" si="15"/>
        <v>3</v>
      </c>
      <c r="H56" s="7" t="s">
        <v>544</v>
      </c>
      <c r="I56" s="8" t="s">
        <v>545</v>
      </c>
      <c r="J56" s="7" t="s">
        <v>40</v>
      </c>
      <c r="K56" s="7" t="s">
        <v>546</v>
      </c>
      <c r="L56" s="12" t="s">
        <v>547</v>
      </c>
      <c r="M56" s="12" t="s">
        <v>548</v>
      </c>
      <c r="N56" s="11" t="s">
        <v>23</v>
      </c>
      <c r="O56" s="11" t="s">
        <v>23</v>
      </c>
      <c r="P56" s="13" t="s">
        <v>549</v>
      </c>
      <c r="Q56" s="11" t="s">
        <v>23</v>
      </c>
      <c r="R56" s="11" t="s">
        <v>23</v>
      </c>
      <c r="S56" s="35">
        <f t="shared" si="16"/>
        <v>1</v>
      </c>
      <c r="T56" s="35">
        <f t="shared" si="17"/>
        <v>1</v>
      </c>
      <c r="U56" s="35">
        <f t="shared" si="18"/>
        <v>0</v>
      </c>
      <c r="V56" s="35">
        <f t="shared" si="19"/>
        <v>0</v>
      </c>
      <c r="W56" s="35">
        <f t="shared" si="20"/>
        <v>1</v>
      </c>
      <c r="X56" s="35">
        <f t="shared" si="21"/>
        <v>0</v>
      </c>
      <c r="Y56" s="35">
        <f t="shared" si="22"/>
        <v>0</v>
      </c>
    </row>
    <row r="57" spans="1:25">
      <c r="A57" s="52" t="s">
        <v>550</v>
      </c>
      <c r="B57" s="51" t="s">
        <v>551</v>
      </c>
      <c r="C57" s="7" t="s">
        <v>552</v>
      </c>
      <c r="D57" s="44">
        <f t="shared" si="12"/>
        <v>2</v>
      </c>
      <c r="E57" s="44">
        <f t="shared" si="13"/>
        <v>2</v>
      </c>
      <c r="F57" s="44">
        <f t="shared" si="14"/>
        <v>0</v>
      </c>
      <c r="G57" s="44">
        <f t="shared" si="15"/>
        <v>4</v>
      </c>
      <c r="H57" s="7" t="s">
        <v>56</v>
      </c>
      <c r="I57" s="8" t="s">
        <v>57</v>
      </c>
      <c r="J57" s="7" t="s">
        <v>58</v>
      </c>
      <c r="K57" s="7" t="s">
        <v>553</v>
      </c>
      <c r="L57" s="12" t="s">
        <v>554</v>
      </c>
      <c r="M57" s="12" t="s">
        <v>555</v>
      </c>
      <c r="N57" s="11" t="s">
        <v>23</v>
      </c>
      <c r="O57" s="13" t="s">
        <v>556</v>
      </c>
      <c r="P57" s="13" t="s">
        <v>557</v>
      </c>
      <c r="Q57" s="11" t="s">
        <v>23</v>
      </c>
      <c r="R57" s="11" t="s">
        <v>23</v>
      </c>
      <c r="S57" s="35">
        <f t="shared" si="16"/>
        <v>1</v>
      </c>
      <c r="T57" s="35">
        <f t="shared" si="17"/>
        <v>1</v>
      </c>
      <c r="U57" s="35">
        <f t="shared" si="18"/>
        <v>0</v>
      </c>
      <c r="V57" s="35">
        <f t="shared" si="19"/>
        <v>1</v>
      </c>
      <c r="W57" s="35">
        <f t="shared" si="20"/>
        <v>1</v>
      </c>
      <c r="X57" s="35">
        <f t="shared" si="21"/>
        <v>0</v>
      </c>
      <c r="Y57" s="35">
        <f t="shared" si="22"/>
        <v>0</v>
      </c>
    </row>
    <row r="58" spans="1:25">
      <c r="A58" s="50" t="s">
        <v>558</v>
      </c>
      <c r="B58" s="51" t="s">
        <v>559</v>
      </c>
      <c r="C58" s="7" t="s">
        <v>560</v>
      </c>
      <c r="D58" s="44">
        <f t="shared" si="12"/>
        <v>1</v>
      </c>
      <c r="E58" s="44">
        <f t="shared" si="13"/>
        <v>1</v>
      </c>
      <c r="F58" s="44">
        <f t="shared" si="14"/>
        <v>0</v>
      </c>
      <c r="G58" s="44">
        <f t="shared" si="15"/>
        <v>2</v>
      </c>
      <c r="H58" s="7" t="s">
        <v>561</v>
      </c>
      <c r="I58" s="8" t="s">
        <v>562</v>
      </c>
      <c r="J58" s="7" t="s">
        <v>563</v>
      </c>
      <c r="K58" s="7" t="s">
        <v>564</v>
      </c>
      <c r="L58" s="10" t="s">
        <v>565</v>
      </c>
      <c r="M58" s="11" t="s">
        <v>23</v>
      </c>
      <c r="N58" s="11" t="s">
        <v>23</v>
      </c>
      <c r="O58" s="10" t="s">
        <v>566</v>
      </c>
      <c r="P58" s="11" t="s">
        <v>23</v>
      </c>
      <c r="Q58" s="11" t="s">
        <v>23</v>
      </c>
      <c r="R58" s="11" t="s">
        <v>23</v>
      </c>
      <c r="S58" s="35">
        <f t="shared" si="16"/>
        <v>1</v>
      </c>
      <c r="T58" s="35">
        <f t="shared" si="17"/>
        <v>0</v>
      </c>
      <c r="U58" s="35">
        <f t="shared" si="18"/>
        <v>0</v>
      </c>
      <c r="V58" s="35">
        <f t="shared" si="19"/>
        <v>1</v>
      </c>
      <c r="W58" s="35">
        <f t="shared" si="20"/>
        <v>0</v>
      </c>
      <c r="X58" s="35">
        <f t="shared" si="21"/>
        <v>0</v>
      </c>
      <c r="Y58" s="35">
        <f t="shared" si="22"/>
        <v>0</v>
      </c>
    </row>
    <row r="59" spans="1:25">
      <c r="A59" s="52" t="s">
        <v>567</v>
      </c>
      <c r="B59" s="51" t="s">
        <v>568</v>
      </c>
      <c r="C59" s="7" t="s">
        <v>569</v>
      </c>
      <c r="D59" s="44">
        <f t="shared" si="12"/>
        <v>2</v>
      </c>
      <c r="E59" s="44">
        <f t="shared" si="13"/>
        <v>1</v>
      </c>
      <c r="F59" s="44">
        <f t="shared" si="14"/>
        <v>0</v>
      </c>
      <c r="G59" s="44">
        <f t="shared" si="15"/>
        <v>3</v>
      </c>
      <c r="H59" s="7" t="s">
        <v>56</v>
      </c>
      <c r="I59" s="8" t="s">
        <v>57</v>
      </c>
      <c r="J59" s="7" t="s">
        <v>58</v>
      </c>
      <c r="K59" s="7" t="s">
        <v>570</v>
      </c>
      <c r="L59" s="12" t="s">
        <v>571</v>
      </c>
      <c r="M59" s="12" t="s">
        <v>572</v>
      </c>
      <c r="N59" s="11" t="s">
        <v>23</v>
      </c>
      <c r="O59" s="11" t="s">
        <v>23</v>
      </c>
      <c r="P59" s="13" t="s">
        <v>573</v>
      </c>
      <c r="Q59" s="11" t="s">
        <v>23</v>
      </c>
      <c r="R59" s="11" t="s">
        <v>23</v>
      </c>
      <c r="S59" s="35">
        <f t="shared" si="16"/>
        <v>1</v>
      </c>
      <c r="T59" s="35">
        <f t="shared" si="17"/>
        <v>1</v>
      </c>
      <c r="U59" s="35">
        <f t="shared" si="18"/>
        <v>0</v>
      </c>
      <c r="V59" s="35">
        <f t="shared" si="19"/>
        <v>0</v>
      </c>
      <c r="W59" s="35">
        <f t="shared" si="20"/>
        <v>1</v>
      </c>
      <c r="X59" s="35">
        <f t="shared" si="21"/>
        <v>0</v>
      </c>
      <c r="Y59" s="35">
        <f t="shared" si="22"/>
        <v>0</v>
      </c>
    </row>
    <row r="60" spans="1:25">
      <c r="A60" s="47" t="s">
        <v>574</v>
      </c>
      <c r="B60" s="47" t="s">
        <v>575</v>
      </c>
      <c r="C60" s="1" t="s">
        <v>576</v>
      </c>
      <c r="D60" s="44">
        <f t="shared" si="12"/>
        <v>3</v>
      </c>
      <c r="E60" s="44">
        <f t="shared" si="13"/>
        <v>3</v>
      </c>
      <c r="F60" s="44">
        <f t="shared" si="14"/>
        <v>1</v>
      </c>
      <c r="G60" s="44">
        <f t="shared" si="15"/>
        <v>7</v>
      </c>
      <c r="H60" s="7" t="s">
        <v>577</v>
      </c>
      <c r="I60" s="16" t="s">
        <v>578</v>
      </c>
      <c r="J60" s="2" t="s">
        <v>579</v>
      </c>
      <c r="K60" s="1" t="s">
        <v>580</v>
      </c>
      <c r="L60" s="10" t="s">
        <v>581</v>
      </c>
      <c r="M60" s="10" t="s">
        <v>582</v>
      </c>
      <c r="N60" s="17" t="s">
        <v>583</v>
      </c>
      <c r="O60" s="10" t="s">
        <v>584</v>
      </c>
      <c r="P60" s="10" t="s">
        <v>585</v>
      </c>
      <c r="Q60" s="10" t="s">
        <v>586</v>
      </c>
      <c r="R60" s="17" t="s">
        <v>587</v>
      </c>
      <c r="S60" s="35">
        <f t="shared" si="16"/>
        <v>1</v>
      </c>
      <c r="T60" s="35">
        <f t="shared" si="17"/>
        <v>1</v>
      </c>
      <c r="U60" s="35">
        <f t="shared" si="18"/>
        <v>1</v>
      </c>
      <c r="V60" s="35">
        <f t="shared" si="19"/>
        <v>1</v>
      </c>
      <c r="W60" s="35">
        <f t="shared" si="20"/>
        <v>1</v>
      </c>
      <c r="X60" s="35">
        <f t="shared" si="21"/>
        <v>1</v>
      </c>
      <c r="Y60" s="35">
        <f t="shared" si="22"/>
        <v>1</v>
      </c>
    </row>
    <row r="61" spans="1:25">
      <c r="A61" s="50" t="s">
        <v>588</v>
      </c>
      <c r="B61" s="51" t="s">
        <v>589</v>
      </c>
      <c r="C61" s="7" t="s">
        <v>590</v>
      </c>
      <c r="D61" s="44">
        <f t="shared" si="12"/>
        <v>2</v>
      </c>
      <c r="E61" s="44">
        <f t="shared" si="13"/>
        <v>3</v>
      </c>
      <c r="F61" s="44">
        <f t="shared" si="14"/>
        <v>0</v>
      </c>
      <c r="G61" s="44">
        <f t="shared" si="15"/>
        <v>5</v>
      </c>
      <c r="H61" s="7" t="s">
        <v>446</v>
      </c>
      <c r="I61" s="8" t="s">
        <v>591</v>
      </c>
      <c r="J61" s="7" t="s">
        <v>58</v>
      </c>
      <c r="K61" s="7" t="s">
        <v>592</v>
      </c>
      <c r="L61" s="15" t="s">
        <v>593</v>
      </c>
      <c r="M61" s="10" t="s">
        <v>594</v>
      </c>
      <c r="N61" s="11" t="s">
        <v>23</v>
      </c>
      <c r="O61" s="15" t="s">
        <v>595</v>
      </c>
      <c r="P61" s="15" t="s">
        <v>596</v>
      </c>
      <c r="Q61" s="10" t="s">
        <v>597</v>
      </c>
      <c r="R61" s="11" t="s">
        <v>23</v>
      </c>
      <c r="S61" s="35">
        <f t="shared" si="16"/>
        <v>1</v>
      </c>
      <c r="T61" s="35">
        <f t="shared" si="17"/>
        <v>1</v>
      </c>
      <c r="U61" s="35">
        <f t="shared" si="18"/>
        <v>0</v>
      </c>
      <c r="V61" s="35">
        <f t="shared" si="19"/>
        <v>1</v>
      </c>
      <c r="W61" s="35">
        <f t="shared" si="20"/>
        <v>1</v>
      </c>
      <c r="X61" s="35">
        <f t="shared" si="21"/>
        <v>1</v>
      </c>
      <c r="Y61" s="35">
        <f t="shared" si="22"/>
        <v>0</v>
      </c>
    </row>
    <row r="62" spans="1:25">
      <c r="A62" s="50" t="s">
        <v>598</v>
      </c>
      <c r="B62" s="51" t="s">
        <v>599</v>
      </c>
      <c r="C62" s="7" t="s">
        <v>600</v>
      </c>
      <c r="D62" s="44">
        <f t="shared" si="12"/>
        <v>1</v>
      </c>
      <c r="E62" s="44">
        <f t="shared" si="13"/>
        <v>3</v>
      </c>
      <c r="F62" s="44">
        <f t="shared" si="14"/>
        <v>0</v>
      </c>
      <c r="G62" s="44">
        <f t="shared" si="15"/>
        <v>4</v>
      </c>
      <c r="H62" s="7" t="s">
        <v>97</v>
      </c>
      <c r="I62" s="8" t="s">
        <v>601</v>
      </c>
      <c r="J62" s="7" t="s">
        <v>58</v>
      </c>
      <c r="K62" s="7" t="s">
        <v>602</v>
      </c>
      <c r="L62" s="10" t="s">
        <v>603</v>
      </c>
      <c r="M62" s="11" t="s">
        <v>23</v>
      </c>
      <c r="N62" s="11" t="s">
        <v>23</v>
      </c>
      <c r="O62" s="10" t="s">
        <v>604</v>
      </c>
      <c r="P62" s="10" t="s">
        <v>605</v>
      </c>
      <c r="Q62" s="10" t="s">
        <v>606</v>
      </c>
      <c r="R62" s="11" t="s">
        <v>23</v>
      </c>
      <c r="S62" s="35">
        <f t="shared" si="16"/>
        <v>1</v>
      </c>
      <c r="T62" s="35">
        <f t="shared" si="17"/>
        <v>0</v>
      </c>
      <c r="U62" s="35">
        <f t="shared" si="18"/>
        <v>0</v>
      </c>
      <c r="V62" s="35">
        <f t="shared" si="19"/>
        <v>1</v>
      </c>
      <c r="W62" s="35">
        <f t="shared" si="20"/>
        <v>1</v>
      </c>
      <c r="X62" s="35">
        <f t="shared" si="21"/>
        <v>1</v>
      </c>
      <c r="Y62" s="35">
        <f t="shared" si="22"/>
        <v>0</v>
      </c>
    </row>
    <row r="63" spans="1:25">
      <c r="A63" s="50" t="s">
        <v>607</v>
      </c>
      <c r="B63" s="51" t="s">
        <v>608</v>
      </c>
      <c r="C63" s="7" t="s">
        <v>367</v>
      </c>
      <c r="D63" s="44">
        <f t="shared" si="12"/>
        <v>3</v>
      </c>
      <c r="E63" s="44">
        <f t="shared" si="13"/>
        <v>3</v>
      </c>
      <c r="F63" s="44">
        <f t="shared" si="14"/>
        <v>0</v>
      </c>
      <c r="G63" s="44">
        <f t="shared" si="15"/>
        <v>6</v>
      </c>
      <c r="H63" s="7" t="s">
        <v>78</v>
      </c>
      <c r="I63" s="8" t="s">
        <v>79</v>
      </c>
      <c r="J63" s="7" t="s">
        <v>58</v>
      </c>
      <c r="K63" s="7" t="s">
        <v>609</v>
      </c>
      <c r="L63" s="9" t="s">
        <v>610</v>
      </c>
      <c r="M63" s="10" t="s">
        <v>611</v>
      </c>
      <c r="N63" s="10" t="s">
        <v>612</v>
      </c>
      <c r="O63" s="10" t="s">
        <v>613</v>
      </c>
      <c r="P63" s="10" t="s">
        <v>614</v>
      </c>
      <c r="Q63" s="10" t="s">
        <v>615</v>
      </c>
      <c r="R63" s="11" t="s">
        <v>23</v>
      </c>
      <c r="S63" s="35">
        <f t="shared" si="16"/>
        <v>1</v>
      </c>
      <c r="T63" s="35">
        <f t="shared" si="17"/>
        <v>1</v>
      </c>
      <c r="U63" s="35">
        <f t="shared" si="18"/>
        <v>1</v>
      </c>
      <c r="V63" s="35">
        <f t="shared" si="19"/>
        <v>1</v>
      </c>
      <c r="W63" s="35">
        <f t="shared" si="20"/>
        <v>1</v>
      </c>
      <c r="X63" s="35">
        <f t="shared" si="21"/>
        <v>1</v>
      </c>
      <c r="Y63" s="35">
        <f t="shared" si="22"/>
        <v>0</v>
      </c>
    </row>
    <row r="64" spans="1:25">
      <c r="A64" s="52" t="s">
        <v>616</v>
      </c>
      <c r="B64" s="51" t="s">
        <v>617</v>
      </c>
      <c r="C64" s="7" t="s">
        <v>618</v>
      </c>
      <c r="D64" s="44">
        <f t="shared" si="12"/>
        <v>2</v>
      </c>
      <c r="E64" s="44">
        <f t="shared" si="13"/>
        <v>3</v>
      </c>
      <c r="F64" s="44">
        <f t="shared" si="14"/>
        <v>1</v>
      </c>
      <c r="G64" s="44">
        <f t="shared" si="15"/>
        <v>6</v>
      </c>
      <c r="H64" s="7" t="s">
        <v>67</v>
      </c>
      <c r="I64" s="8" t="s">
        <v>146</v>
      </c>
      <c r="J64" s="7" t="s">
        <v>58</v>
      </c>
      <c r="K64" s="7" t="s">
        <v>619</v>
      </c>
      <c r="L64" s="10" t="s">
        <v>620</v>
      </c>
      <c r="M64" s="13" t="s">
        <v>621</v>
      </c>
      <c r="N64" s="11" t="s">
        <v>23</v>
      </c>
      <c r="O64" s="10" t="s">
        <v>622</v>
      </c>
      <c r="P64" s="10" t="s">
        <v>623</v>
      </c>
      <c r="Q64" s="10" t="s">
        <v>624</v>
      </c>
      <c r="R64" s="10" t="s">
        <v>625</v>
      </c>
      <c r="S64" s="35">
        <f t="shared" si="16"/>
        <v>1</v>
      </c>
      <c r="T64" s="35">
        <f t="shared" si="17"/>
        <v>1</v>
      </c>
      <c r="U64" s="35">
        <f t="shared" si="18"/>
        <v>0</v>
      </c>
      <c r="V64" s="35">
        <f t="shared" si="19"/>
        <v>1</v>
      </c>
      <c r="W64" s="35">
        <f t="shared" si="20"/>
        <v>1</v>
      </c>
      <c r="X64" s="35">
        <f t="shared" si="21"/>
        <v>1</v>
      </c>
      <c r="Y64" s="35">
        <f t="shared" si="22"/>
        <v>1</v>
      </c>
    </row>
    <row r="65" spans="1:25">
      <c r="A65" s="50" t="s">
        <v>626</v>
      </c>
      <c r="B65" s="51" t="s">
        <v>627</v>
      </c>
      <c r="C65" s="7" t="s">
        <v>628</v>
      </c>
      <c r="D65" s="44">
        <f t="shared" si="12"/>
        <v>2</v>
      </c>
      <c r="E65" s="44">
        <f t="shared" si="13"/>
        <v>3</v>
      </c>
      <c r="F65" s="44">
        <f t="shared" si="14"/>
        <v>0</v>
      </c>
      <c r="G65" s="44">
        <f t="shared" si="15"/>
        <v>5</v>
      </c>
      <c r="H65" s="7" t="s">
        <v>255</v>
      </c>
      <c r="I65" s="8" t="s">
        <v>629</v>
      </c>
      <c r="J65" s="7" t="s">
        <v>58</v>
      </c>
      <c r="K65" s="7" t="s">
        <v>630</v>
      </c>
      <c r="L65" s="9" t="s">
        <v>631</v>
      </c>
      <c r="M65" s="10" t="s">
        <v>632</v>
      </c>
      <c r="N65" s="11" t="s">
        <v>23</v>
      </c>
      <c r="O65" s="10" t="s">
        <v>633</v>
      </c>
      <c r="P65" s="10" t="s">
        <v>634</v>
      </c>
      <c r="Q65" s="1" t="s">
        <v>635</v>
      </c>
      <c r="R65" s="11" t="s">
        <v>23</v>
      </c>
      <c r="S65" s="35">
        <f t="shared" si="16"/>
        <v>1</v>
      </c>
      <c r="T65" s="35">
        <f t="shared" si="17"/>
        <v>1</v>
      </c>
      <c r="U65" s="35">
        <f t="shared" si="18"/>
        <v>0</v>
      </c>
      <c r="V65" s="35">
        <f t="shared" si="19"/>
        <v>1</v>
      </c>
      <c r="W65" s="35">
        <f t="shared" si="20"/>
        <v>1</v>
      </c>
      <c r="X65" s="35">
        <f t="shared" si="21"/>
        <v>1</v>
      </c>
      <c r="Y65" s="35">
        <f t="shared" si="22"/>
        <v>0</v>
      </c>
    </row>
    <row r="66" spans="1:25">
      <c r="A66" s="50" t="s">
        <v>636</v>
      </c>
      <c r="B66" s="51" t="s">
        <v>637</v>
      </c>
      <c r="C66" s="7" t="s">
        <v>638</v>
      </c>
      <c r="D66" s="44">
        <f t="shared" si="12"/>
        <v>1</v>
      </c>
      <c r="E66" s="44">
        <f t="shared" si="13"/>
        <v>2</v>
      </c>
      <c r="F66" s="44">
        <f t="shared" si="14"/>
        <v>0</v>
      </c>
      <c r="G66" s="44">
        <f t="shared" si="15"/>
        <v>3</v>
      </c>
      <c r="H66" s="7" t="s">
        <v>115</v>
      </c>
      <c r="I66" s="14" t="s">
        <v>639</v>
      </c>
      <c r="J66" s="11" t="s">
        <v>640</v>
      </c>
      <c r="K66" s="11" t="s">
        <v>641</v>
      </c>
      <c r="L66" s="9" t="s">
        <v>642</v>
      </c>
      <c r="M66" s="11" t="s">
        <v>23</v>
      </c>
      <c r="N66" s="11" t="s">
        <v>23</v>
      </c>
      <c r="O66" s="9" t="s">
        <v>643</v>
      </c>
      <c r="P66" s="10" t="s">
        <v>644</v>
      </c>
      <c r="Q66" s="11" t="s">
        <v>23</v>
      </c>
      <c r="R66" s="11" t="s">
        <v>23</v>
      </c>
      <c r="S66" s="35">
        <f t="shared" si="16"/>
        <v>1</v>
      </c>
      <c r="T66" s="35">
        <f t="shared" si="17"/>
        <v>0</v>
      </c>
      <c r="U66" s="35">
        <f t="shared" si="18"/>
        <v>0</v>
      </c>
      <c r="V66" s="35">
        <f t="shared" si="19"/>
        <v>1</v>
      </c>
      <c r="W66" s="35">
        <f t="shared" si="20"/>
        <v>1</v>
      </c>
      <c r="X66" s="35">
        <f t="shared" si="21"/>
        <v>0</v>
      </c>
      <c r="Y66" s="35">
        <f t="shared" si="22"/>
        <v>0</v>
      </c>
    </row>
    <row r="67" spans="1:25">
      <c r="A67" s="52" t="s">
        <v>645</v>
      </c>
      <c r="B67" s="51" t="s">
        <v>646</v>
      </c>
      <c r="C67" s="7" t="s">
        <v>543</v>
      </c>
      <c r="D67" s="44">
        <f t="shared" ref="D67:D98" si="23">SUM(S67:U67)</f>
        <v>2</v>
      </c>
      <c r="E67" s="44">
        <f t="shared" ref="E67:E98" si="24">SUM(V67:X67)</f>
        <v>1</v>
      </c>
      <c r="F67" s="44">
        <f t="shared" ref="F67:F98" si="25">SUM(Y67)</f>
        <v>0</v>
      </c>
      <c r="G67" s="44">
        <f t="shared" ref="G67:G98" si="26">SUM(D67:F67)</f>
        <v>3</v>
      </c>
      <c r="H67" s="7" t="s">
        <v>377</v>
      </c>
      <c r="I67" s="8" t="s">
        <v>647</v>
      </c>
      <c r="J67" s="11" t="s">
        <v>379</v>
      </c>
      <c r="K67" s="7" t="s">
        <v>648</v>
      </c>
      <c r="L67" s="12" t="s">
        <v>649</v>
      </c>
      <c r="M67" s="12" t="s">
        <v>650</v>
      </c>
      <c r="N67" s="11" t="s">
        <v>23</v>
      </c>
      <c r="O67" s="11" t="s">
        <v>23</v>
      </c>
      <c r="P67" s="13" t="s">
        <v>651</v>
      </c>
      <c r="Q67" s="11" t="s">
        <v>23</v>
      </c>
      <c r="R67" s="11" t="s">
        <v>23</v>
      </c>
      <c r="S67" s="35">
        <f t="shared" ref="S67:S98" si="27">IF(OR(L67="–",L67="[cell empty]"),0,1)</f>
        <v>1</v>
      </c>
      <c r="T67" s="35">
        <f t="shared" ref="T67:T98" si="28">IF(OR(M67="–",M67="[cell empty]"),0,1)</f>
        <v>1</v>
      </c>
      <c r="U67" s="35">
        <f t="shared" ref="U67:U98" si="29">IF(OR(N67="–",N67="[cell empty]"),0,1)</f>
        <v>0</v>
      </c>
      <c r="V67" s="35">
        <f t="shared" ref="V67:V98" si="30">IF(OR(O67="–",O67="[cell empty]"),0,1)</f>
        <v>0</v>
      </c>
      <c r="W67" s="35">
        <f t="shared" ref="W67:W98" si="31">IF(OR(P67="–",P67="[cell empty]"),0,1)</f>
        <v>1</v>
      </c>
      <c r="X67" s="35">
        <f t="shared" ref="X67:X98" si="32">IF(OR(Q67="–",Q67="[cell empty]"),0,1)</f>
        <v>0</v>
      </c>
      <c r="Y67" s="35">
        <f t="shared" ref="Y67:Y98" si="33">IF(OR(R67="–",R67="[cell empty]"),0,1)</f>
        <v>0</v>
      </c>
    </row>
    <row r="68" spans="1:25">
      <c r="A68" s="56" t="s">
        <v>652</v>
      </c>
      <c r="B68" s="47" t="s">
        <v>653</v>
      </c>
      <c r="C68" s="1" t="s">
        <v>376</v>
      </c>
      <c r="D68" s="44">
        <f t="shared" si="23"/>
        <v>3</v>
      </c>
      <c r="E68" s="44">
        <f t="shared" si="24"/>
        <v>0</v>
      </c>
      <c r="F68" s="44">
        <f t="shared" si="25"/>
        <v>1</v>
      </c>
      <c r="G68" s="44">
        <f t="shared" si="26"/>
        <v>4</v>
      </c>
      <c r="H68" s="7" t="s">
        <v>88</v>
      </c>
      <c r="I68" s="16" t="s">
        <v>654</v>
      </c>
      <c r="J68" s="2" t="s">
        <v>58</v>
      </c>
      <c r="K68" s="1" t="s">
        <v>655</v>
      </c>
      <c r="L68" s="17" t="s">
        <v>656</v>
      </c>
      <c r="M68" s="10" t="s">
        <v>657</v>
      </c>
      <c r="N68" s="17" t="s">
        <v>658</v>
      </c>
      <c r="O68" s="11" t="s">
        <v>23</v>
      </c>
      <c r="P68" s="11" t="s">
        <v>23</v>
      </c>
      <c r="Q68" s="11" t="s">
        <v>23</v>
      </c>
      <c r="R68" s="17" t="s">
        <v>659</v>
      </c>
      <c r="S68" s="35">
        <f t="shared" si="27"/>
        <v>1</v>
      </c>
      <c r="T68" s="35">
        <f t="shared" si="28"/>
        <v>1</v>
      </c>
      <c r="U68" s="35">
        <f t="shared" si="29"/>
        <v>1</v>
      </c>
      <c r="V68" s="35">
        <f t="shared" si="30"/>
        <v>0</v>
      </c>
      <c r="W68" s="35">
        <f t="shared" si="31"/>
        <v>0</v>
      </c>
      <c r="X68" s="35">
        <f t="shared" si="32"/>
        <v>0</v>
      </c>
      <c r="Y68" s="35">
        <f t="shared" si="33"/>
        <v>1</v>
      </c>
    </row>
    <row r="69" spans="1:25">
      <c r="A69" s="54" t="s">
        <v>660</v>
      </c>
      <c r="B69" s="55" t="s">
        <v>661</v>
      </c>
      <c r="C69" s="11" t="s">
        <v>376</v>
      </c>
      <c r="D69" s="44">
        <f t="shared" si="23"/>
        <v>1</v>
      </c>
      <c r="E69" s="44">
        <f t="shared" si="24"/>
        <v>3</v>
      </c>
      <c r="F69" s="44">
        <f t="shared" si="25"/>
        <v>0</v>
      </c>
      <c r="G69" s="44">
        <f t="shared" si="26"/>
        <v>4</v>
      </c>
      <c r="H69" s="7" t="s">
        <v>523</v>
      </c>
      <c r="I69" s="8" t="s">
        <v>662</v>
      </c>
      <c r="J69" s="7" t="s">
        <v>663</v>
      </c>
      <c r="K69" s="7" t="s">
        <v>664</v>
      </c>
      <c r="L69" s="10" t="s">
        <v>665</v>
      </c>
      <c r="M69" s="11" t="s">
        <v>23</v>
      </c>
      <c r="N69" s="11" t="s">
        <v>23</v>
      </c>
      <c r="O69" s="10" t="s">
        <v>666</v>
      </c>
      <c r="P69" s="10" t="s">
        <v>667</v>
      </c>
      <c r="Q69" s="10" t="s">
        <v>668</v>
      </c>
      <c r="R69" s="11" t="s">
        <v>23</v>
      </c>
      <c r="S69" s="35">
        <f t="shared" si="27"/>
        <v>1</v>
      </c>
      <c r="T69" s="35">
        <f t="shared" si="28"/>
        <v>0</v>
      </c>
      <c r="U69" s="35">
        <f t="shared" si="29"/>
        <v>0</v>
      </c>
      <c r="V69" s="35">
        <f t="shared" si="30"/>
        <v>1</v>
      </c>
      <c r="W69" s="35">
        <f t="shared" si="31"/>
        <v>1</v>
      </c>
      <c r="X69" s="35">
        <f t="shared" si="32"/>
        <v>1</v>
      </c>
      <c r="Y69" s="35">
        <f t="shared" si="33"/>
        <v>0</v>
      </c>
    </row>
    <row r="70" spans="1:25">
      <c r="A70" s="57" t="s">
        <v>669</v>
      </c>
      <c r="B70" s="57" t="s">
        <v>274</v>
      </c>
      <c r="C70" s="10" t="s">
        <v>670</v>
      </c>
      <c r="D70" s="44">
        <f t="shared" si="23"/>
        <v>0</v>
      </c>
      <c r="E70" s="44">
        <f t="shared" si="24"/>
        <v>2</v>
      </c>
      <c r="F70" s="44">
        <f t="shared" si="25"/>
        <v>0</v>
      </c>
      <c r="G70" s="44">
        <f t="shared" si="26"/>
        <v>2</v>
      </c>
      <c r="H70" s="7" t="s">
        <v>671</v>
      </c>
      <c r="I70" s="8" t="s">
        <v>672</v>
      </c>
      <c r="J70" s="7" t="s">
        <v>673</v>
      </c>
      <c r="K70" s="1" t="s">
        <v>674</v>
      </c>
      <c r="L70" s="11" t="s">
        <v>23</v>
      </c>
      <c r="M70" s="11" t="s">
        <v>23</v>
      </c>
      <c r="N70" s="11" t="s">
        <v>23</v>
      </c>
      <c r="O70" s="10" t="s">
        <v>675</v>
      </c>
      <c r="P70" s="10" t="s">
        <v>676</v>
      </c>
      <c r="Q70" s="11" t="s">
        <v>23</v>
      </c>
      <c r="R70" s="11" t="s">
        <v>23</v>
      </c>
      <c r="S70" s="35">
        <f t="shared" si="27"/>
        <v>0</v>
      </c>
      <c r="T70" s="35">
        <f t="shared" si="28"/>
        <v>0</v>
      </c>
      <c r="U70" s="35">
        <f t="shared" si="29"/>
        <v>0</v>
      </c>
      <c r="V70" s="35">
        <f t="shared" si="30"/>
        <v>1</v>
      </c>
      <c r="W70" s="35">
        <f t="shared" si="31"/>
        <v>1</v>
      </c>
      <c r="X70" s="35">
        <f t="shared" si="32"/>
        <v>0</v>
      </c>
      <c r="Y70" s="35">
        <f t="shared" si="33"/>
        <v>0</v>
      </c>
    </row>
    <row r="71" spans="1:25">
      <c r="A71" s="50" t="s">
        <v>669</v>
      </c>
      <c r="B71" s="51" t="s">
        <v>677</v>
      </c>
      <c r="C71" s="7" t="s">
        <v>678</v>
      </c>
      <c r="D71" s="44">
        <f t="shared" si="23"/>
        <v>2</v>
      </c>
      <c r="E71" s="44">
        <f t="shared" si="24"/>
        <v>3</v>
      </c>
      <c r="F71" s="44">
        <f t="shared" si="25"/>
        <v>0</v>
      </c>
      <c r="G71" s="44">
        <f t="shared" si="26"/>
        <v>5</v>
      </c>
      <c r="H71" s="7" t="s">
        <v>679</v>
      </c>
      <c r="I71" s="16" t="s">
        <v>680</v>
      </c>
      <c r="J71" s="2" t="s">
        <v>681</v>
      </c>
      <c r="K71" s="1" t="s">
        <v>682</v>
      </c>
      <c r="L71" s="10" t="s">
        <v>683</v>
      </c>
      <c r="M71" s="10" t="s">
        <v>684</v>
      </c>
      <c r="N71" s="11" t="s">
        <v>23</v>
      </c>
      <c r="O71" s="10" t="s">
        <v>685</v>
      </c>
      <c r="P71" s="10" t="s">
        <v>686</v>
      </c>
      <c r="Q71" s="10" t="s">
        <v>687</v>
      </c>
      <c r="R71" s="11" t="s">
        <v>23</v>
      </c>
      <c r="S71" s="35">
        <f t="shared" si="27"/>
        <v>1</v>
      </c>
      <c r="T71" s="35">
        <f t="shared" si="28"/>
        <v>1</v>
      </c>
      <c r="U71" s="35">
        <f t="shared" si="29"/>
        <v>0</v>
      </c>
      <c r="V71" s="35">
        <f t="shared" si="30"/>
        <v>1</v>
      </c>
      <c r="W71" s="35">
        <f t="shared" si="31"/>
        <v>1</v>
      </c>
      <c r="X71" s="35">
        <f t="shared" si="32"/>
        <v>1</v>
      </c>
      <c r="Y71" s="35">
        <f t="shared" si="33"/>
        <v>0</v>
      </c>
    </row>
    <row r="72" spans="1:25">
      <c r="A72" s="50" t="s">
        <v>669</v>
      </c>
      <c r="B72" s="51" t="s">
        <v>688</v>
      </c>
      <c r="C72" s="7" t="s">
        <v>689</v>
      </c>
      <c r="D72" s="44">
        <f t="shared" si="23"/>
        <v>3</v>
      </c>
      <c r="E72" s="44">
        <f t="shared" si="24"/>
        <v>2</v>
      </c>
      <c r="F72" s="44">
        <f t="shared" si="25"/>
        <v>0</v>
      </c>
      <c r="G72" s="44">
        <f t="shared" si="26"/>
        <v>5</v>
      </c>
      <c r="H72" s="7" t="s">
        <v>671</v>
      </c>
      <c r="I72" s="16" t="s">
        <v>690</v>
      </c>
      <c r="J72" s="2" t="s">
        <v>58</v>
      </c>
      <c r="K72" s="1" t="s">
        <v>691</v>
      </c>
      <c r="L72" s="10" t="s">
        <v>692</v>
      </c>
      <c r="M72" s="10" t="s">
        <v>693</v>
      </c>
      <c r="N72" s="17" t="s">
        <v>694</v>
      </c>
      <c r="O72" s="10" t="s">
        <v>695</v>
      </c>
      <c r="P72" s="10" t="s">
        <v>696</v>
      </c>
      <c r="Q72" s="11" t="s">
        <v>23</v>
      </c>
      <c r="R72" s="11" t="s">
        <v>23</v>
      </c>
      <c r="S72" s="35">
        <f t="shared" si="27"/>
        <v>1</v>
      </c>
      <c r="T72" s="35">
        <f t="shared" si="28"/>
        <v>1</v>
      </c>
      <c r="U72" s="35">
        <f t="shared" si="29"/>
        <v>1</v>
      </c>
      <c r="V72" s="35">
        <f t="shared" si="30"/>
        <v>1</v>
      </c>
      <c r="W72" s="35">
        <f t="shared" si="31"/>
        <v>1</v>
      </c>
      <c r="X72" s="35">
        <f t="shared" si="32"/>
        <v>0</v>
      </c>
      <c r="Y72" s="35">
        <f t="shared" si="33"/>
        <v>0</v>
      </c>
    </row>
    <row r="73" spans="1:25">
      <c r="A73" s="50" t="s">
        <v>669</v>
      </c>
      <c r="B73" s="51" t="s">
        <v>697</v>
      </c>
      <c r="C73" s="7" t="s">
        <v>698</v>
      </c>
      <c r="D73" s="44">
        <f t="shared" si="23"/>
        <v>2</v>
      </c>
      <c r="E73" s="44">
        <f t="shared" si="24"/>
        <v>2</v>
      </c>
      <c r="F73" s="44">
        <f t="shared" si="25"/>
        <v>0</v>
      </c>
      <c r="G73" s="44">
        <f t="shared" si="26"/>
        <v>4</v>
      </c>
      <c r="H73" s="7" t="s">
        <v>679</v>
      </c>
      <c r="I73" s="16" t="s">
        <v>699</v>
      </c>
      <c r="J73" s="2" t="s">
        <v>563</v>
      </c>
      <c r="K73" s="1" t="s">
        <v>700</v>
      </c>
      <c r="L73" s="10" t="s">
        <v>701</v>
      </c>
      <c r="M73" s="10" t="s">
        <v>702</v>
      </c>
      <c r="N73" s="11" t="s">
        <v>23</v>
      </c>
      <c r="O73" s="10" t="s">
        <v>703</v>
      </c>
      <c r="P73" s="10" t="s">
        <v>704</v>
      </c>
      <c r="Q73" s="11" t="s">
        <v>23</v>
      </c>
      <c r="R73" s="11" t="s">
        <v>23</v>
      </c>
      <c r="S73" s="35">
        <f t="shared" si="27"/>
        <v>1</v>
      </c>
      <c r="T73" s="35">
        <f t="shared" si="28"/>
        <v>1</v>
      </c>
      <c r="U73" s="35">
        <f t="shared" si="29"/>
        <v>0</v>
      </c>
      <c r="V73" s="35">
        <f t="shared" si="30"/>
        <v>1</v>
      </c>
      <c r="W73" s="35">
        <f t="shared" si="31"/>
        <v>1</v>
      </c>
      <c r="X73" s="35">
        <f t="shared" si="32"/>
        <v>0</v>
      </c>
      <c r="Y73" s="35">
        <f t="shared" si="33"/>
        <v>0</v>
      </c>
    </row>
    <row r="74" spans="1:25">
      <c r="A74" s="50" t="s">
        <v>669</v>
      </c>
      <c r="B74" s="51" t="s">
        <v>705</v>
      </c>
      <c r="C74" s="7" t="s">
        <v>678</v>
      </c>
      <c r="D74" s="44">
        <f t="shared" si="23"/>
        <v>1</v>
      </c>
      <c r="E74" s="44">
        <f t="shared" si="24"/>
        <v>3</v>
      </c>
      <c r="F74" s="44">
        <f t="shared" si="25"/>
        <v>1</v>
      </c>
      <c r="G74" s="44">
        <f t="shared" si="26"/>
        <v>5</v>
      </c>
      <c r="H74" s="7" t="s">
        <v>706</v>
      </c>
      <c r="I74" s="16" t="s">
        <v>707</v>
      </c>
      <c r="J74" s="2" t="s">
        <v>708</v>
      </c>
      <c r="K74" s="1" t="s">
        <v>709</v>
      </c>
      <c r="L74" s="11" t="s">
        <v>23</v>
      </c>
      <c r="M74" s="10" t="s">
        <v>710</v>
      </c>
      <c r="N74" s="11" t="s">
        <v>23</v>
      </c>
      <c r="O74" s="10" t="s">
        <v>711</v>
      </c>
      <c r="P74" s="10" t="s">
        <v>712</v>
      </c>
      <c r="Q74" s="10" t="s">
        <v>713</v>
      </c>
      <c r="R74" s="10" t="s">
        <v>714</v>
      </c>
      <c r="S74" s="35">
        <f t="shared" si="27"/>
        <v>0</v>
      </c>
      <c r="T74" s="35">
        <f t="shared" si="28"/>
        <v>1</v>
      </c>
      <c r="U74" s="35">
        <f t="shared" si="29"/>
        <v>0</v>
      </c>
      <c r="V74" s="35">
        <f t="shared" si="30"/>
        <v>1</v>
      </c>
      <c r="W74" s="35">
        <f t="shared" si="31"/>
        <v>1</v>
      </c>
      <c r="X74" s="35">
        <f t="shared" si="32"/>
        <v>1</v>
      </c>
      <c r="Y74" s="35">
        <f t="shared" si="33"/>
        <v>1</v>
      </c>
    </row>
    <row r="75" spans="1:25">
      <c r="A75" s="52" t="s">
        <v>715</v>
      </c>
      <c r="B75" s="55" t="s">
        <v>716</v>
      </c>
      <c r="C75" s="11" t="s">
        <v>717</v>
      </c>
      <c r="D75" s="44">
        <f t="shared" si="23"/>
        <v>1</v>
      </c>
      <c r="E75" s="44">
        <f t="shared" si="24"/>
        <v>1</v>
      </c>
      <c r="F75" s="44">
        <f t="shared" si="25"/>
        <v>0</v>
      </c>
      <c r="G75" s="44">
        <f t="shared" si="26"/>
        <v>2</v>
      </c>
      <c r="H75" s="7" t="s">
        <v>115</v>
      </c>
      <c r="I75" s="8" t="s">
        <v>718</v>
      </c>
      <c r="J75" s="7" t="s">
        <v>58</v>
      </c>
      <c r="K75" s="7" t="s">
        <v>719</v>
      </c>
      <c r="L75" s="11" t="s">
        <v>23</v>
      </c>
      <c r="M75" s="12" t="s">
        <v>720</v>
      </c>
      <c r="N75" s="11" t="s">
        <v>23</v>
      </c>
      <c r="O75" s="11" t="s">
        <v>23</v>
      </c>
      <c r="P75" s="13" t="s">
        <v>721</v>
      </c>
      <c r="Q75" s="11" t="s">
        <v>23</v>
      </c>
      <c r="R75" s="11" t="s">
        <v>23</v>
      </c>
      <c r="S75" s="35">
        <f t="shared" si="27"/>
        <v>0</v>
      </c>
      <c r="T75" s="35">
        <f t="shared" si="28"/>
        <v>1</v>
      </c>
      <c r="U75" s="35">
        <f t="shared" si="29"/>
        <v>0</v>
      </c>
      <c r="V75" s="35">
        <f t="shared" si="30"/>
        <v>0</v>
      </c>
      <c r="W75" s="35">
        <f t="shared" si="31"/>
        <v>1</v>
      </c>
      <c r="X75" s="35">
        <f t="shared" si="32"/>
        <v>0</v>
      </c>
      <c r="Y75" s="35">
        <f t="shared" si="33"/>
        <v>0</v>
      </c>
    </row>
    <row r="76" spans="1:25">
      <c r="A76" s="52" t="s">
        <v>715</v>
      </c>
      <c r="B76" s="51" t="s">
        <v>722</v>
      </c>
      <c r="C76" s="7" t="s">
        <v>723</v>
      </c>
      <c r="D76" s="44">
        <f t="shared" si="23"/>
        <v>2</v>
      </c>
      <c r="E76" s="44">
        <f t="shared" si="24"/>
        <v>1</v>
      </c>
      <c r="F76" s="44">
        <f t="shared" si="25"/>
        <v>0</v>
      </c>
      <c r="G76" s="44">
        <f t="shared" si="26"/>
        <v>3</v>
      </c>
      <c r="H76" s="7" t="s">
        <v>115</v>
      </c>
      <c r="I76" s="8" t="s">
        <v>724</v>
      </c>
      <c r="J76" s="7" t="s">
        <v>640</v>
      </c>
      <c r="K76" s="7" t="s">
        <v>725</v>
      </c>
      <c r="L76" s="12" t="s">
        <v>726</v>
      </c>
      <c r="M76" s="12" t="s">
        <v>727</v>
      </c>
      <c r="N76" s="11" t="s">
        <v>23</v>
      </c>
      <c r="O76" s="11" t="s">
        <v>23</v>
      </c>
      <c r="P76" s="13" t="s">
        <v>728</v>
      </c>
      <c r="Q76" s="11" t="s">
        <v>23</v>
      </c>
      <c r="R76" s="11" t="s">
        <v>23</v>
      </c>
      <c r="S76" s="35">
        <f t="shared" si="27"/>
        <v>1</v>
      </c>
      <c r="T76" s="35">
        <f t="shared" si="28"/>
        <v>1</v>
      </c>
      <c r="U76" s="35">
        <f t="shared" si="29"/>
        <v>0</v>
      </c>
      <c r="V76" s="35">
        <f t="shared" si="30"/>
        <v>0</v>
      </c>
      <c r="W76" s="35">
        <f t="shared" si="31"/>
        <v>1</v>
      </c>
      <c r="X76" s="35">
        <f t="shared" si="32"/>
        <v>0</v>
      </c>
      <c r="Y76" s="35">
        <f t="shared" si="33"/>
        <v>0</v>
      </c>
    </row>
    <row r="77" spans="1:25">
      <c r="A77" s="56" t="s">
        <v>729</v>
      </c>
      <c r="B77" s="47" t="s">
        <v>730</v>
      </c>
      <c r="C77" s="1" t="s">
        <v>731</v>
      </c>
      <c r="D77" s="44">
        <f t="shared" si="23"/>
        <v>2</v>
      </c>
      <c r="E77" s="44">
        <f t="shared" si="24"/>
        <v>0</v>
      </c>
      <c r="F77" s="44">
        <f t="shared" si="25"/>
        <v>1</v>
      </c>
      <c r="G77" s="44">
        <f t="shared" si="26"/>
        <v>3</v>
      </c>
      <c r="H77" s="7" t="s">
        <v>67</v>
      </c>
      <c r="I77" s="16" t="s">
        <v>732</v>
      </c>
      <c r="J77" s="2" t="s">
        <v>58</v>
      </c>
      <c r="K77" s="1" t="s">
        <v>733</v>
      </c>
      <c r="L77" s="17" t="s">
        <v>734</v>
      </c>
      <c r="M77" s="1" t="s">
        <v>735</v>
      </c>
      <c r="N77" s="11" t="s">
        <v>23</v>
      </c>
      <c r="O77" s="11" t="s">
        <v>23</v>
      </c>
      <c r="P77" s="11" t="s">
        <v>23</v>
      </c>
      <c r="Q77" s="11" t="s">
        <v>23</v>
      </c>
      <c r="R77" s="17" t="s">
        <v>736</v>
      </c>
      <c r="S77" s="35">
        <f t="shared" si="27"/>
        <v>1</v>
      </c>
      <c r="T77" s="35">
        <f t="shared" si="28"/>
        <v>1</v>
      </c>
      <c r="U77" s="35">
        <f t="shared" si="29"/>
        <v>0</v>
      </c>
      <c r="V77" s="35">
        <f t="shared" si="30"/>
        <v>0</v>
      </c>
      <c r="W77" s="35">
        <f t="shared" si="31"/>
        <v>0</v>
      </c>
      <c r="X77" s="35">
        <f t="shared" si="32"/>
        <v>0</v>
      </c>
      <c r="Y77" s="35">
        <f t="shared" si="33"/>
        <v>1</v>
      </c>
    </row>
    <row r="78" spans="1:25">
      <c r="A78" s="54" t="s">
        <v>737</v>
      </c>
      <c r="B78" s="55" t="s">
        <v>738</v>
      </c>
      <c r="C78" s="11" t="s">
        <v>739</v>
      </c>
      <c r="D78" s="44">
        <f t="shared" si="23"/>
        <v>1</v>
      </c>
      <c r="E78" s="44">
        <f t="shared" si="24"/>
        <v>3</v>
      </c>
      <c r="F78" s="44">
        <f t="shared" si="25"/>
        <v>0</v>
      </c>
      <c r="G78" s="44">
        <f t="shared" si="26"/>
        <v>4</v>
      </c>
      <c r="H78" s="7" t="s">
        <v>740</v>
      </c>
      <c r="I78" s="8" t="s">
        <v>741</v>
      </c>
      <c r="J78" s="7" t="s">
        <v>40</v>
      </c>
      <c r="K78" s="7" t="s">
        <v>742</v>
      </c>
      <c r="L78" s="10" t="s">
        <v>743</v>
      </c>
      <c r="M78" s="10" t="s">
        <v>1731</v>
      </c>
      <c r="N78" s="11" t="s">
        <v>1731</v>
      </c>
      <c r="O78" s="10" t="s">
        <v>744</v>
      </c>
      <c r="P78" s="10" t="s">
        <v>745</v>
      </c>
      <c r="Q78" s="10" t="s">
        <v>746</v>
      </c>
      <c r="R78" s="11" t="s">
        <v>23</v>
      </c>
      <c r="S78" s="35">
        <f t="shared" si="27"/>
        <v>1</v>
      </c>
      <c r="T78" s="35">
        <f t="shared" si="28"/>
        <v>0</v>
      </c>
      <c r="U78" s="35">
        <f t="shared" si="29"/>
        <v>0</v>
      </c>
      <c r="V78" s="35">
        <f t="shared" si="30"/>
        <v>1</v>
      </c>
      <c r="W78" s="35">
        <f t="shared" si="31"/>
        <v>1</v>
      </c>
      <c r="X78" s="35">
        <f t="shared" si="32"/>
        <v>1</v>
      </c>
      <c r="Y78" s="35">
        <f t="shared" si="33"/>
        <v>0</v>
      </c>
    </row>
    <row r="79" spans="1:25">
      <c r="A79" s="52" t="s">
        <v>747</v>
      </c>
      <c r="B79" s="51" t="s">
        <v>748</v>
      </c>
      <c r="C79" s="7" t="s">
        <v>749</v>
      </c>
      <c r="D79" s="44">
        <f t="shared" si="23"/>
        <v>2</v>
      </c>
      <c r="E79" s="44">
        <f t="shared" si="24"/>
        <v>2</v>
      </c>
      <c r="F79" s="44">
        <f t="shared" si="25"/>
        <v>0</v>
      </c>
      <c r="G79" s="44">
        <f t="shared" si="26"/>
        <v>4</v>
      </c>
      <c r="H79" s="7" t="s">
        <v>78</v>
      </c>
      <c r="I79" s="8" t="s">
        <v>79</v>
      </c>
      <c r="J79" s="7" t="s">
        <v>58</v>
      </c>
      <c r="K79" s="7" t="s">
        <v>750</v>
      </c>
      <c r="L79" s="12" t="s">
        <v>751</v>
      </c>
      <c r="M79" s="12" t="s">
        <v>752</v>
      </c>
      <c r="N79" s="11" t="s">
        <v>23</v>
      </c>
      <c r="O79" s="13" t="s">
        <v>753</v>
      </c>
      <c r="P79" s="13" t="s">
        <v>754</v>
      </c>
      <c r="Q79" s="11" t="s">
        <v>23</v>
      </c>
      <c r="R79" s="11" t="s">
        <v>23</v>
      </c>
      <c r="S79" s="35">
        <f t="shared" si="27"/>
        <v>1</v>
      </c>
      <c r="T79" s="35">
        <f t="shared" si="28"/>
        <v>1</v>
      </c>
      <c r="U79" s="35">
        <f t="shared" si="29"/>
        <v>0</v>
      </c>
      <c r="V79" s="35">
        <f t="shared" si="30"/>
        <v>1</v>
      </c>
      <c r="W79" s="35">
        <f t="shared" si="31"/>
        <v>1</v>
      </c>
      <c r="X79" s="35">
        <f t="shared" si="32"/>
        <v>0</v>
      </c>
      <c r="Y79" s="35">
        <f t="shared" si="33"/>
        <v>0</v>
      </c>
    </row>
    <row r="80" spans="1:25">
      <c r="A80" s="50" t="s">
        <v>755</v>
      </c>
      <c r="B80" s="51" t="s">
        <v>756</v>
      </c>
      <c r="C80" s="7" t="s">
        <v>757</v>
      </c>
      <c r="D80" s="44">
        <f t="shared" si="23"/>
        <v>1</v>
      </c>
      <c r="E80" s="44">
        <f t="shared" si="24"/>
        <v>3</v>
      </c>
      <c r="F80" s="44">
        <f t="shared" si="25"/>
        <v>0</v>
      </c>
      <c r="G80" s="44">
        <f t="shared" si="26"/>
        <v>4</v>
      </c>
      <c r="H80" s="7" t="s">
        <v>17</v>
      </c>
      <c r="I80" s="8" t="s">
        <v>758</v>
      </c>
      <c r="J80" s="7" t="s">
        <v>19</v>
      </c>
      <c r="K80" s="7" t="s">
        <v>759</v>
      </c>
      <c r="L80" s="9" t="s">
        <v>760</v>
      </c>
      <c r="M80" s="11" t="s">
        <v>23</v>
      </c>
      <c r="N80" s="11" t="s">
        <v>23</v>
      </c>
      <c r="O80" s="9" t="s">
        <v>761</v>
      </c>
      <c r="P80" s="9" t="s">
        <v>762</v>
      </c>
      <c r="Q80" s="10" t="s">
        <v>763</v>
      </c>
      <c r="R80" s="11" t="s">
        <v>23</v>
      </c>
      <c r="S80" s="35">
        <f t="shared" si="27"/>
        <v>1</v>
      </c>
      <c r="T80" s="35">
        <f t="shared" si="28"/>
        <v>0</v>
      </c>
      <c r="U80" s="35">
        <f t="shared" si="29"/>
        <v>0</v>
      </c>
      <c r="V80" s="35">
        <f t="shared" si="30"/>
        <v>1</v>
      </c>
      <c r="W80" s="35">
        <f t="shared" si="31"/>
        <v>1</v>
      </c>
      <c r="X80" s="35">
        <f t="shared" si="32"/>
        <v>1</v>
      </c>
      <c r="Y80" s="35">
        <f t="shared" si="33"/>
        <v>0</v>
      </c>
    </row>
    <row r="81" spans="1:25">
      <c r="A81" s="50" t="s">
        <v>764</v>
      </c>
      <c r="B81" s="51" t="s">
        <v>765</v>
      </c>
      <c r="C81" s="7" t="s">
        <v>766</v>
      </c>
      <c r="D81" s="44">
        <f t="shared" si="23"/>
        <v>3</v>
      </c>
      <c r="E81" s="44">
        <f t="shared" si="24"/>
        <v>1</v>
      </c>
      <c r="F81" s="44">
        <f t="shared" si="25"/>
        <v>0</v>
      </c>
      <c r="G81" s="44">
        <f t="shared" si="26"/>
        <v>4</v>
      </c>
      <c r="H81" s="7" t="s">
        <v>767</v>
      </c>
      <c r="I81" s="8" t="s">
        <v>768</v>
      </c>
      <c r="J81" s="7" t="s">
        <v>211</v>
      </c>
      <c r="K81" s="7" t="s">
        <v>769</v>
      </c>
      <c r="L81" s="9" t="s">
        <v>770</v>
      </c>
      <c r="M81" s="10" t="s">
        <v>771</v>
      </c>
      <c r="N81" s="10" t="s">
        <v>772</v>
      </c>
      <c r="O81" s="9" t="s">
        <v>773</v>
      </c>
      <c r="P81" s="11" t="s">
        <v>23</v>
      </c>
      <c r="Q81" s="11" t="s">
        <v>23</v>
      </c>
      <c r="R81" s="11" t="s">
        <v>23</v>
      </c>
      <c r="S81" s="35">
        <f t="shared" si="27"/>
        <v>1</v>
      </c>
      <c r="T81" s="35">
        <f t="shared" si="28"/>
        <v>1</v>
      </c>
      <c r="U81" s="35">
        <f t="shared" si="29"/>
        <v>1</v>
      </c>
      <c r="V81" s="35">
        <f t="shared" si="30"/>
        <v>1</v>
      </c>
      <c r="W81" s="35">
        <f t="shared" si="31"/>
        <v>0</v>
      </c>
      <c r="X81" s="35">
        <f t="shared" si="32"/>
        <v>0</v>
      </c>
      <c r="Y81" s="35">
        <f t="shared" si="33"/>
        <v>0</v>
      </c>
    </row>
    <row r="82" spans="1:25">
      <c r="A82" s="52" t="s">
        <v>774</v>
      </c>
      <c r="B82" s="51" t="s">
        <v>775</v>
      </c>
      <c r="C82" s="7" t="s">
        <v>776</v>
      </c>
      <c r="D82" s="44">
        <f t="shared" si="23"/>
        <v>1</v>
      </c>
      <c r="E82" s="44">
        <f t="shared" si="24"/>
        <v>1</v>
      </c>
      <c r="F82" s="44">
        <f t="shared" si="25"/>
        <v>0</v>
      </c>
      <c r="G82" s="44">
        <f t="shared" si="26"/>
        <v>2</v>
      </c>
      <c r="H82" s="7" t="s">
        <v>115</v>
      </c>
      <c r="I82" s="8" t="s">
        <v>777</v>
      </c>
      <c r="J82" s="7" t="s">
        <v>640</v>
      </c>
      <c r="K82" s="7" t="s">
        <v>778</v>
      </c>
      <c r="L82" s="11" t="s">
        <v>23</v>
      </c>
      <c r="M82" s="12" t="s">
        <v>779</v>
      </c>
      <c r="N82" s="11" t="s">
        <v>23</v>
      </c>
      <c r="O82" s="11" t="s">
        <v>23</v>
      </c>
      <c r="P82" s="18" t="s">
        <v>780</v>
      </c>
      <c r="Q82" s="11" t="s">
        <v>23</v>
      </c>
      <c r="R82" s="11" t="s">
        <v>23</v>
      </c>
      <c r="S82" s="35">
        <f t="shared" si="27"/>
        <v>0</v>
      </c>
      <c r="T82" s="35">
        <f t="shared" si="28"/>
        <v>1</v>
      </c>
      <c r="U82" s="35">
        <f t="shared" si="29"/>
        <v>0</v>
      </c>
      <c r="V82" s="35">
        <f t="shared" si="30"/>
        <v>0</v>
      </c>
      <c r="W82" s="35">
        <f t="shared" si="31"/>
        <v>1</v>
      </c>
      <c r="X82" s="35">
        <f t="shared" si="32"/>
        <v>0</v>
      </c>
      <c r="Y82" s="35">
        <f t="shared" si="33"/>
        <v>0</v>
      </c>
    </row>
    <row r="83" spans="1:25">
      <c r="A83" s="52" t="s">
        <v>781</v>
      </c>
      <c r="B83" s="51" t="s">
        <v>782</v>
      </c>
      <c r="C83" s="7" t="s">
        <v>749</v>
      </c>
      <c r="D83" s="44">
        <f t="shared" si="23"/>
        <v>2</v>
      </c>
      <c r="E83" s="44">
        <f t="shared" si="24"/>
        <v>1</v>
      </c>
      <c r="F83" s="44">
        <f t="shared" si="25"/>
        <v>0</v>
      </c>
      <c r="G83" s="44">
        <f t="shared" si="26"/>
        <v>3</v>
      </c>
      <c r="H83" s="7" t="s">
        <v>115</v>
      </c>
      <c r="I83" s="8" t="s">
        <v>783</v>
      </c>
      <c r="J83" s="7" t="s">
        <v>58</v>
      </c>
      <c r="K83" s="7" t="s">
        <v>784</v>
      </c>
      <c r="L83" s="12" t="s">
        <v>785</v>
      </c>
      <c r="M83" s="12" t="s">
        <v>786</v>
      </c>
      <c r="N83" s="11" t="s">
        <v>23</v>
      </c>
      <c r="O83" s="11" t="s">
        <v>23</v>
      </c>
      <c r="P83" s="13" t="s">
        <v>787</v>
      </c>
      <c r="Q83" s="11" t="s">
        <v>23</v>
      </c>
      <c r="R83" s="11" t="s">
        <v>23</v>
      </c>
      <c r="S83" s="35">
        <f t="shared" si="27"/>
        <v>1</v>
      </c>
      <c r="T83" s="35">
        <f t="shared" si="28"/>
        <v>1</v>
      </c>
      <c r="U83" s="35">
        <f t="shared" si="29"/>
        <v>0</v>
      </c>
      <c r="V83" s="35">
        <f t="shared" si="30"/>
        <v>0</v>
      </c>
      <c r="W83" s="35">
        <f t="shared" si="31"/>
        <v>1</v>
      </c>
      <c r="X83" s="35">
        <f t="shared" si="32"/>
        <v>0</v>
      </c>
      <c r="Y83" s="35">
        <f t="shared" si="33"/>
        <v>0</v>
      </c>
    </row>
    <row r="84" spans="1:25">
      <c r="A84" s="50" t="s">
        <v>788</v>
      </c>
      <c r="B84" s="51" t="s">
        <v>789</v>
      </c>
      <c r="C84" s="7" t="s">
        <v>790</v>
      </c>
      <c r="D84" s="44">
        <f t="shared" si="23"/>
        <v>1</v>
      </c>
      <c r="E84" s="44">
        <f t="shared" si="24"/>
        <v>2</v>
      </c>
      <c r="F84" s="44">
        <f t="shared" si="25"/>
        <v>0</v>
      </c>
      <c r="G84" s="44">
        <f t="shared" si="26"/>
        <v>3</v>
      </c>
      <c r="H84" s="7" t="s">
        <v>492</v>
      </c>
      <c r="I84" s="14" t="s">
        <v>791</v>
      </c>
      <c r="J84" s="11" t="s">
        <v>792</v>
      </c>
      <c r="K84" s="11" t="s">
        <v>793</v>
      </c>
      <c r="L84" s="15" t="s">
        <v>794</v>
      </c>
      <c r="M84" s="11" t="s">
        <v>23</v>
      </c>
      <c r="N84" s="11" t="s">
        <v>23</v>
      </c>
      <c r="O84" s="15" t="s">
        <v>795</v>
      </c>
      <c r="P84" s="15" t="s">
        <v>796</v>
      </c>
      <c r="Q84" s="11" t="s">
        <v>23</v>
      </c>
      <c r="R84" s="11" t="s">
        <v>23</v>
      </c>
      <c r="S84" s="35">
        <f t="shared" si="27"/>
        <v>1</v>
      </c>
      <c r="T84" s="35">
        <f t="shared" si="28"/>
        <v>0</v>
      </c>
      <c r="U84" s="35">
        <f t="shared" si="29"/>
        <v>0</v>
      </c>
      <c r="V84" s="35">
        <f t="shared" si="30"/>
        <v>1</v>
      </c>
      <c r="W84" s="35">
        <f t="shared" si="31"/>
        <v>1</v>
      </c>
      <c r="X84" s="35">
        <f t="shared" si="32"/>
        <v>0</v>
      </c>
      <c r="Y84" s="35">
        <f t="shared" si="33"/>
        <v>0</v>
      </c>
    </row>
    <row r="85" spans="1:25">
      <c r="A85" s="50" t="s">
        <v>797</v>
      </c>
      <c r="B85" s="51" t="s">
        <v>798</v>
      </c>
      <c r="C85" s="7" t="s">
        <v>576</v>
      </c>
      <c r="D85" s="44">
        <f t="shared" si="23"/>
        <v>3</v>
      </c>
      <c r="E85" s="44">
        <f t="shared" si="24"/>
        <v>2</v>
      </c>
      <c r="F85" s="44">
        <f t="shared" si="25"/>
        <v>1</v>
      </c>
      <c r="G85" s="44">
        <f t="shared" si="26"/>
        <v>6</v>
      </c>
      <c r="H85" s="7" t="s">
        <v>799</v>
      </c>
      <c r="I85" s="8" t="s">
        <v>800</v>
      </c>
      <c r="J85" s="7" t="s">
        <v>801</v>
      </c>
      <c r="K85" s="7" t="s">
        <v>802</v>
      </c>
      <c r="L85" s="10" t="s">
        <v>803</v>
      </c>
      <c r="M85" s="10" t="s">
        <v>804</v>
      </c>
      <c r="N85" s="10" t="s">
        <v>805</v>
      </c>
      <c r="O85" s="10" t="s">
        <v>806</v>
      </c>
      <c r="P85" s="10" t="s">
        <v>807</v>
      </c>
      <c r="Q85" s="11" t="s">
        <v>23</v>
      </c>
      <c r="R85" s="10" t="s">
        <v>808</v>
      </c>
      <c r="S85" s="35">
        <f t="shared" si="27"/>
        <v>1</v>
      </c>
      <c r="T85" s="35">
        <f t="shared" si="28"/>
        <v>1</v>
      </c>
      <c r="U85" s="35">
        <f t="shared" si="29"/>
        <v>1</v>
      </c>
      <c r="V85" s="35">
        <f t="shared" si="30"/>
        <v>1</v>
      </c>
      <c r="W85" s="35">
        <f t="shared" si="31"/>
        <v>1</v>
      </c>
      <c r="X85" s="35">
        <f t="shared" si="32"/>
        <v>0</v>
      </c>
      <c r="Y85" s="35">
        <f t="shared" si="33"/>
        <v>1</v>
      </c>
    </row>
    <row r="86" spans="1:25">
      <c r="A86" s="50" t="s">
        <v>809</v>
      </c>
      <c r="B86" s="51" t="s">
        <v>810</v>
      </c>
      <c r="C86" s="7" t="s">
        <v>600</v>
      </c>
      <c r="D86" s="44">
        <f t="shared" si="23"/>
        <v>0</v>
      </c>
      <c r="E86" s="44">
        <f t="shared" si="24"/>
        <v>3</v>
      </c>
      <c r="F86" s="44">
        <f t="shared" si="25"/>
        <v>0</v>
      </c>
      <c r="G86" s="44">
        <f t="shared" si="26"/>
        <v>3</v>
      </c>
      <c r="H86" s="7" t="s">
        <v>97</v>
      </c>
      <c r="I86" s="8" t="s">
        <v>811</v>
      </c>
      <c r="J86" s="7" t="s">
        <v>137</v>
      </c>
      <c r="K86" s="7" t="s">
        <v>812</v>
      </c>
      <c r="L86" s="11" t="s">
        <v>23</v>
      </c>
      <c r="M86" s="11" t="s">
        <v>23</v>
      </c>
      <c r="N86" s="11" t="s">
        <v>23</v>
      </c>
      <c r="O86" s="10" t="s">
        <v>813</v>
      </c>
      <c r="P86" s="10" t="s">
        <v>814</v>
      </c>
      <c r="Q86" s="10" t="s">
        <v>815</v>
      </c>
      <c r="R86" s="11" t="s">
        <v>23</v>
      </c>
      <c r="S86" s="35">
        <f t="shared" si="27"/>
        <v>0</v>
      </c>
      <c r="T86" s="35">
        <f t="shared" si="28"/>
        <v>0</v>
      </c>
      <c r="U86" s="35">
        <f t="shared" si="29"/>
        <v>0</v>
      </c>
      <c r="V86" s="35">
        <f t="shared" si="30"/>
        <v>1</v>
      </c>
      <c r="W86" s="35">
        <f t="shared" si="31"/>
        <v>1</v>
      </c>
      <c r="X86" s="35">
        <f t="shared" si="32"/>
        <v>1</v>
      </c>
      <c r="Y86" s="35">
        <f t="shared" si="33"/>
        <v>0</v>
      </c>
    </row>
    <row r="87" spans="1:25">
      <c r="A87" s="50" t="s">
        <v>809</v>
      </c>
      <c r="B87" s="51" t="s">
        <v>816</v>
      </c>
      <c r="C87" s="7" t="s">
        <v>600</v>
      </c>
      <c r="D87" s="44">
        <f t="shared" si="23"/>
        <v>2</v>
      </c>
      <c r="E87" s="44">
        <f t="shared" si="24"/>
        <v>2</v>
      </c>
      <c r="F87" s="44">
        <f t="shared" si="25"/>
        <v>0</v>
      </c>
      <c r="G87" s="44">
        <f t="shared" si="26"/>
        <v>4</v>
      </c>
      <c r="H87" s="7" t="s">
        <v>97</v>
      </c>
      <c r="I87" s="14" t="s">
        <v>601</v>
      </c>
      <c r="J87" s="11" t="s">
        <v>58</v>
      </c>
      <c r="K87" s="11" t="s">
        <v>817</v>
      </c>
      <c r="L87" s="15" t="s">
        <v>818</v>
      </c>
      <c r="M87" s="10" t="s">
        <v>819</v>
      </c>
      <c r="N87" s="11" t="s">
        <v>23</v>
      </c>
      <c r="O87" s="15" t="s">
        <v>820</v>
      </c>
      <c r="P87" s="15" t="s">
        <v>821</v>
      </c>
      <c r="Q87" s="11" t="s">
        <v>23</v>
      </c>
      <c r="R87" s="11" t="s">
        <v>23</v>
      </c>
      <c r="S87" s="35">
        <f t="shared" si="27"/>
        <v>1</v>
      </c>
      <c r="T87" s="35">
        <f t="shared" si="28"/>
        <v>1</v>
      </c>
      <c r="U87" s="35">
        <f t="shared" si="29"/>
        <v>0</v>
      </c>
      <c r="V87" s="35">
        <f t="shared" si="30"/>
        <v>1</v>
      </c>
      <c r="W87" s="35">
        <f t="shared" si="31"/>
        <v>1</v>
      </c>
      <c r="X87" s="35">
        <f t="shared" si="32"/>
        <v>0</v>
      </c>
      <c r="Y87" s="35">
        <f t="shared" si="33"/>
        <v>0</v>
      </c>
    </row>
    <row r="88" spans="1:25">
      <c r="A88" s="52" t="s">
        <v>822</v>
      </c>
      <c r="B88" s="51" t="s">
        <v>823</v>
      </c>
      <c r="C88" s="7" t="s">
        <v>824</v>
      </c>
      <c r="D88" s="44">
        <f t="shared" si="23"/>
        <v>2</v>
      </c>
      <c r="E88" s="44">
        <f t="shared" si="24"/>
        <v>2</v>
      </c>
      <c r="F88" s="44">
        <f t="shared" si="25"/>
        <v>0</v>
      </c>
      <c r="G88" s="44">
        <f t="shared" si="26"/>
        <v>4</v>
      </c>
      <c r="H88" s="7" t="s">
        <v>492</v>
      </c>
      <c r="I88" s="8" t="s">
        <v>493</v>
      </c>
      <c r="J88" s="7" t="s">
        <v>58</v>
      </c>
      <c r="K88" s="7" t="s">
        <v>825</v>
      </c>
      <c r="L88" s="13" t="s">
        <v>826</v>
      </c>
      <c r="M88" s="13" t="s">
        <v>827</v>
      </c>
      <c r="N88" s="11" t="s">
        <v>23</v>
      </c>
      <c r="O88" s="13" t="s">
        <v>828</v>
      </c>
      <c r="P88" s="13" t="s">
        <v>829</v>
      </c>
      <c r="Q88" s="11" t="s">
        <v>23</v>
      </c>
      <c r="R88" s="11" t="s">
        <v>23</v>
      </c>
      <c r="S88" s="35">
        <f t="shared" si="27"/>
        <v>1</v>
      </c>
      <c r="T88" s="35">
        <f t="shared" si="28"/>
        <v>1</v>
      </c>
      <c r="U88" s="35">
        <f t="shared" si="29"/>
        <v>0</v>
      </c>
      <c r="V88" s="35">
        <f t="shared" si="30"/>
        <v>1</v>
      </c>
      <c r="W88" s="35">
        <f t="shared" si="31"/>
        <v>1</v>
      </c>
      <c r="X88" s="35">
        <f t="shared" si="32"/>
        <v>0</v>
      </c>
      <c r="Y88" s="35">
        <f t="shared" si="33"/>
        <v>0</v>
      </c>
    </row>
    <row r="89" spans="1:25">
      <c r="A89" s="47" t="s">
        <v>830</v>
      </c>
      <c r="B89" s="47" t="s">
        <v>831</v>
      </c>
      <c r="C89" s="1" t="s">
        <v>832</v>
      </c>
      <c r="D89" s="44">
        <f t="shared" si="23"/>
        <v>3</v>
      </c>
      <c r="E89" s="44">
        <f t="shared" si="24"/>
        <v>0</v>
      </c>
      <c r="F89" s="44">
        <f t="shared" si="25"/>
        <v>1</v>
      </c>
      <c r="G89" s="44">
        <f t="shared" si="26"/>
        <v>4</v>
      </c>
      <c r="H89" s="7" t="s">
        <v>177</v>
      </c>
      <c r="I89" s="19" t="s">
        <v>833</v>
      </c>
      <c r="J89" s="11" t="s">
        <v>221</v>
      </c>
      <c r="K89" s="20" t="s">
        <v>834</v>
      </c>
      <c r="L89" s="17" t="s">
        <v>835</v>
      </c>
      <c r="M89" s="10" t="s">
        <v>836</v>
      </c>
      <c r="N89" s="17" t="s">
        <v>837</v>
      </c>
      <c r="O89" s="11" t="s">
        <v>23</v>
      </c>
      <c r="P89" s="11" t="s">
        <v>23</v>
      </c>
      <c r="Q89" s="11" t="s">
        <v>23</v>
      </c>
      <c r="R89" s="17" t="s">
        <v>838</v>
      </c>
      <c r="S89" s="35">
        <f t="shared" si="27"/>
        <v>1</v>
      </c>
      <c r="T89" s="35">
        <f t="shared" si="28"/>
        <v>1</v>
      </c>
      <c r="U89" s="35">
        <f t="shared" si="29"/>
        <v>1</v>
      </c>
      <c r="V89" s="35">
        <f t="shared" si="30"/>
        <v>0</v>
      </c>
      <c r="W89" s="35">
        <f t="shared" si="31"/>
        <v>0</v>
      </c>
      <c r="X89" s="35">
        <f t="shared" si="32"/>
        <v>0</v>
      </c>
      <c r="Y89" s="35">
        <f t="shared" si="33"/>
        <v>1</v>
      </c>
    </row>
    <row r="90" spans="1:25">
      <c r="A90" s="52" t="s">
        <v>839</v>
      </c>
      <c r="B90" s="51" t="s">
        <v>840</v>
      </c>
      <c r="C90" s="7" t="s">
        <v>749</v>
      </c>
      <c r="D90" s="44">
        <f t="shared" si="23"/>
        <v>1</v>
      </c>
      <c r="E90" s="44">
        <f t="shared" si="24"/>
        <v>1</v>
      </c>
      <c r="F90" s="44">
        <f t="shared" si="25"/>
        <v>1</v>
      </c>
      <c r="G90" s="44">
        <f t="shared" si="26"/>
        <v>3</v>
      </c>
      <c r="H90" s="7" t="s">
        <v>219</v>
      </c>
      <c r="I90" s="8" t="s">
        <v>841</v>
      </c>
      <c r="J90" s="7" t="s">
        <v>221</v>
      </c>
      <c r="K90" s="7" t="s">
        <v>842</v>
      </c>
      <c r="L90" s="12" t="s">
        <v>843</v>
      </c>
      <c r="M90" s="11" t="s">
        <v>23</v>
      </c>
      <c r="N90" s="11" t="s">
        <v>23</v>
      </c>
      <c r="O90" s="1" t="s">
        <v>844</v>
      </c>
      <c r="P90" s="11" t="s">
        <v>23</v>
      </c>
      <c r="Q90" s="11" t="s">
        <v>23</v>
      </c>
      <c r="R90" s="10" t="s">
        <v>845</v>
      </c>
      <c r="S90" s="35">
        <f t="shared" si="27"/>
        <v>1</v>
      </c>
      <c r="T90" s="35">
        <f t="shared" si="28"/>
        <v>0</v>
      </c>
      <c r="U90" s="35">
        <f t="shared" si="29"/>
        <v>0</v>
      </c>
      <c r="V90" s="35">
        <f t="shared" si="30"/>
        <v>1</v>
      </c>
      <c r="W90" s="35">
        <f t="shared" si="31"/>
        <v>0</v>
      </c>
      <c r="X90" s="35">
        <f t="shared" si="32"/>
        <v>0</v>
      </c>
      <c r="Y90" s="35">
        <f t="shared" si="33"/>
        <v>1</v>
      </c>
    </row>
    <row r="91" spans="1:25">
      <c r="A91" s="52" t="s">
        <v>839</v>
      </c>
      <c r="B91" s="51" t="s">
        <v>846</v>
      </c>
      <c r="C91" s="7" t="s">
        <v>847</v>
      </c>
      <c r="D91" s="44">
        <f t="shared" si="23"/>
        <v>2</v>
      </c>
      <c r="E91" s="44">
        <f t="shared" si="24"/>
        <v>2</v>
      </c>
      <c r="F91" s="44">
        <f t="shared" si="25"/>
        <v>0</v>
      </c>
      <c r="G91" s="44">
        <f t="shared" si="26"/>
        <v>4</v>
      </c>
      <c r="H91" s="7" t="s">
        <v>848</v>
      </c>
      <c r="I91" s="8" t="s">
        <v>849</v>
      </c>
      <c r="J91" s="7" t="s">
        <v>58</v>
      </c>
      <c r="K91" s="7" t="s">
        <v>850</v>
      </c>
      <c r="L91" s="12" t="s">
        <v>851</v>
      </c>
      <c r="M91" s="12" t="s">
        <v>852</v>
      </c>
      <c r="N91" s="11" t="s">
        <v>23</v>
      </c>
      <c r="O91" s="13" t="s">
        <v>853</v>
      </c>
      <c r="P91" s="13" t="s">
        <v>854</v>
      </c>
      <c r="Q91" s="11" t="s">
        <v>23</v>
      </c>
      <c r="R91" s="11" t="s">
        <v>23</v>
      </c>
      <c r="S91" s="35">
        <f t="shared" si="27"/>
        <v>1</v>
      </c>
      <c r="T91" s="35">
        <f t="shared" si="28"/>
        <v>1</v>
      </c>
      <c r="U91" s="35">
        <f t="shared" si="29"/>
        <v>0</v>
      </c>
      <c r="V91" s="35">
        <f t="shared" si="30"/>
        <v>1</v>
      </c>
      <c r="W91" s="35">
        <f t="shared" si="31"/>
        <v>1</v>
      </c>
      <c r="X91" s="35">
        <f t="shared" si="32"/>
        <v>0</v>
      </c>
      <c r="Y91" s="35">
        <f t="shared" si="33"/>
        <v>0</v>
      </c>
    </row>
    <row r="92" spans="1:25">
      <c r="A92" s="52" t="s">
        <v>839</v>
      </c>
      <c r="B92" s="51" t="s">
        <v>855</v>
      </c>
      <c r="C92" s="7" t="s">
        <v>856</v>
      </c>
      <c r="D92" s="44">
        <f t="shared" si="23"/>
        <v>2</v>
      </c>
      <c r="E92" s="44">
        <f t="shared" si="24"/>
        <v>1</v>
      </c>
      <c r="F92" s="44">
        <f t="shared" si="25"/>
        <v>1</v>
      </c>
      <c r="G92" s="44">
        <f t="shared" si="26"/>
        <v>4</v>
      </c>
      <c r="H92" s="7" t="s">
        <v>219</v>
      </c>
      <c r="I92" s="8" t="s">
        <v>857</v>
      </c>
      <c r="J92" s="7" t="s">
        <v>221</v>
      </c>
      <c r="K92" s="7" t="s">
        <v>858</v>
      </c>
      <c r="L92" s="12" t="s">
        <v>859</v>
      </c>
      <c r="M92" s="11" t="s">
        <v>23</v>
      </c>
      <c r="N92" s="10" t="s">
        <v>860</v>
      </c>
      <c r="O92" s="11" t="s">
        <v>23</v>
      </c>
      <c r="P92" s="10" t="s">
        <v>861</v>
      </c>
      <c r="Q92" s="11" t="s">
        <v>23</v>
      </c>
      <c r="R92" s="10" t="s">
        <v>862</v>
      </c>
      <c r="S92" s="35">
        <f t="shared" si="27"/>
        <v>1</v>
      </c>
      <c r="T92" s="35">
        <f t="shared" si="28"/>
        <v>0</v>
      </c>
      <c r="U92" s="35">
        <f t="shared" si="29"/>
        <v>1</v>
      </c>
      <c r="V92" s="35">
        <f t="shared" si="30"/>
        <v>0</v>
      </c>
      <c r="W92" s="35">
        <f t="shared" si="31"/>
        <v>1</v>
      </c>
      <c r="X92" s="35">
        <f t="shared" si="32"/>
        <v>0</v>
      </c>
      <c r="Y92" s="35">
        <f t="shared" si="33"/>
        <v>1</v>
      </c>
    </row>
    <row r="93" spans="1:25">
      <c r="A93" s="52" t="s">
        <v>863</v>
      </c>
      <c r="B93" s="51" t="s">
        <v>864</v>
      </c>
      <c r="C93" s="7" t="s">
        <v>576</v>
      </c>
      <c r="D93" s="44">
        <f t="shared" si="23"/>
        <v>2</v>
      </c>
      <c r="E93" s="44">
        <f t="shared" si="24"/>
        <v>1</v>
      </c>
      <c r="F93" s="44">
        <f t="shared" si="25"/>
        <v>0</v>
      </c>
      <c r="G93" s="44">
        <f t="shared" si="26"/>
        <v>3</v>
      </c>
      <c r="H93" s="7" t="s">
        <v>115</v>
      </c>
      <c r="I93" s="8" t="s">
        <v>865</v>
      </c>
      <c r="J93" s="7" t="s">
        <v>58</v>
      </c>
      <c r="K93" s="7" t="s">
        <v>866</v>
      </c>
      <c r="L93" s="12" t="s">
        <v>867</v>
      </c>
      <c r="M93" s="12" t="s">
        <v>868</v>
      </c>
      <c r="N93" s="11" t="s">
        <v>23</v>
      </c>
      <c r="O93" s="11" t="s">
        <v>23</v>
      </c>
      <c r="P93" s="13" t="s">
        <v>869</v>
      </c>
      <c r="Q93" s="11" t="s">
        <v>23</v>
      </c>
      <c r="R93" s="11" t="s">
        <v>23</v>
      </c>
      <c r="S93" s="35">
        <f t="shared" si="27"/>
        <v>1</v>
      </c>
      <c r="T93" s="35">
        <f t="shared" si="28"/>
        <v>1</v>
      </c>
      <c r="U93" s="35">
        <f t="shared" si="29"/>
        <v>0</v>
      </c>
      <c r="V93" s="35">
        <f t="shared" si="30"/>
        <v>0</v>
      </c>
      <c r="W93" s="35">
        <f t="shared" si="31"/>
        <v>1</v>
      </c>
      <c r="X93" s="35">
        <f t="shared" si="32"/>
        <v>0</v>
      </c>
      <c r="Y93" s="35">
        <f t="shared" si="33"/>
        <v>0</v>
      </c>
    </row>
    <row r="94" spans="1:25">
      <c r="A94" s="52" t="s">
        <v>870</v>
      </c>
      <c r="B94" s="51" t="s">
        <v>871</v>
      </c>
      <c r="C94" s="7" t="s">
        <v>514</v>
      </c>
      <c r="D94" s="44">
        <f t="shared" si="23"/>
        <v>2</v>
      </c>
      <c r="E94" s="44">
        <f t="shared" si="24"/>
        <v>1</v>
      </c>
      <c r="F94" s="44">
        <f t="shared" si="25"/>
        <v>0</v>
      </c>
      <c r="G94" s="44">
        <f t="shared" si="26"/>
        <v>3</v>
      </c>
      <c r="H94" s="7" t="s">
        <v>97</v>
      </c>
      <c r="I94" s="8" t="s">
        <v>872</v>
      </c>
      <c r="J94" s="7" t="s">
        <v>58</v>
      </c>
      <c r="K94" s="7" t="s">
        <v>873</v>
      </c>
      <c r="L94" s="12" t="s">
        <v>874</v>
      </c>
      <c r="M94" s="12" t="s">
        <v>875</v>
      </c>
      <c r="N94" s="11" t="s">
        <v>23</v>
      </c>
      <c r="O94" s="11" t="s">
        <v>23</v>
      </c>
      <c r="P94" s="13" t="s">
        <v>876</v>
      </c>
      <c r="Q94" s="11" t="s">
        <v>23</v>
      </c>
      <c r="R94" s="11" t="s">
        <v>23</v>
      </c>
      <c r="S94" s="35">
        <f t="shared" si="27"/>
        <v>1</v>
      </c>
      <c r="T94" s="35">
        <f t="shared" si="28"/>
        <v>1</v>
      </c>
      <c r="U94" s="35">
        <f t="shared" si="29"/>
        <v>0</v>
      </c>
      <c r="V94" s="35">
        <f t="shared" si="30"/>
        <v>0</v>
      </c>
      <c r="W94" s="35">
        <f t="shared" si="31"/>
        <v>1</v>
      </c>
      <c r="X94" s="35">
        <f t="shared" si="32"/>
        <v>0</v>
      </c>
      <c r="Y94" s="35">
        <f t="shared" si="33"/>
        <v>0</v>
      </c>
    </row>
    <row r="95" spans="1:25">
      <c r="A95" s="50" t="s">
        <v>877</v>
      </c>
      <c r="B95" s="51" t="s">
        <v>878</v>
      </c>
      <c r="C95" s="7" t="s">
        <v>879</v>
      </c>
      <c r="D95" s="44">
        <f t="shared" si="23"/>
        <v>3</v>
      </c>
      <c r="E95" s="44">
        <f t="shared" si="24"/>
        <v>3</v>
      </c>
      <c r="F95" s="44">
        <f t="shared" si="25"/>
        <v>1</v>
      </c>
      <c r="G95" s="44">
        <f t="shared" si="26"/>
        <v>7</v>
      </c>
      <c r="H95" s="7" t="s">
        <v>880</v>
      </c>
      <c r="I95" s="16" t="s">
        <v>881</v>
      </c>
      <c r="J95" s="2" t="s">
        <v>379</v>
      </c>
      <c r="K95" s="1" t="s">
        <v>882</v>
      </c>
      <c r="L95" s="10" t="s">
        <v>883</v>
      </c>
      <c r="M95" s="10" t="s">
        <v>884</v>
      </c>
      <c r="N95" s="17" t="s">
        <v>885</v>
      </c>
      <c r="O95" s="10" t="s">
        <v>886</v>
      </c>
      <c r="P95" s="10" t="s">
        <v>887</v>
      </c>
      <c r="Q95" s="10" t="s">
        <v>888</v>
      </c>
      <c r="R95" s="10" t="s">
        <v>889</v>
      </c>
      <c r="S95" s="35">
        <f t="shared" si="27"/>
        <v>1</v>
      </c>
      <c r="T95" s="35">
        <f t="shared" si="28"/>
        <v>1</v>
      </c>
      <c r="U95" s="35">
        <f t="shared" si="29"/>
        <v>1</v>
      </c>
      <c r="V95" s="35">
        <f t="shared" si="30"/>
        <v>1</v>
      </c>
      <c r="W95" s="35">
        <f t="shared" si="31"/>
        <v>1</v>
      </c>
      <c r="X95" s="35">
        <f t="shared" si="32"/>
        <v>1</v>
      </c>
      <c r="Y95" s="35">
        <f t="shared" si="33"/>
        <v>1</v>
      </c>
    </row>
    <row r="96" spans="1:25">
      <c r="A96" s="52" t="s">
        <v>890</v>
      </c>
      <c r="B96" s="51" t="s">
        <v>891</v>
      </c>
      <c r="C96" s="7" t="s">
        <v>892</v>
      </c>
      <c r="D96" s="44">
        <f t="shared" si="23"/>
        <v>3</v>
      </c>
      <c r="E96" s="44">
        <f t="shared" si="24"/>
        <v>2</v>
      </c>
      <c r="F96" s="44">
        <f t="shared" si="25"/>
        <v>1</v>
      </c>
      <c r="G96" s="44">
        <f t="shared" si="26"/>
        <v>6</v>
      </c>
      <c r="H96" s="7" t="s">
        <v>893</v>
      </c>
      <c r="I96" s="8" t="s">
        <v>894</v>
      </c>
      <c r="J96" s="7" t="s">
        <v>895</v>
      </c>
      <c r="K96" s="7" t="s">
        <v>896</v>
      </c>
      <c r="L96" s="12" t="s">
        <v>897</v>
      </c>
      <c r="M96" s="12" t="s">
        <v>898</v>
      </c>
      <c r="N96" s="10" t="s">
        <v>899</v>
      </c>
      <c r="O96" s="1" t="s">
        <v>900</v>
      </c>
      <c r="P96" s="13" t="s">
        <v>901</v>
      </c>
      <c r="Q96" s="11" t="s">
        <v>23</v>
      </c>
      <c r="R96" s="10" t="s">
        <v>902</v>
      </c>
      <c r="S96" s="35">
        <f t="shared" si="27"/>
        <v>1</v>
      </c>
      <c r="T96" s="35">
        <f t="shared" si="28"/>
        <v>1</v>
      </c>
      <c r="U96" s="35">
        <f t="shared" si="29"/>
        <v>1</v>
      </c>
      <c r="V96" s="35">
        <f t="shared" si="30"/>
        <v>1</v>
      </c>
      <c r="W96" s="35">
        <f t="shared" si="31"/>
        <v>1</v>
      </c>
      <c r="X96" s="35">
        <f t="shared" si="32"/>
        <v>0</v>
      </c>
      <c r="Y96" s="35">
        <f t="shared" si="33"/>
        <v>1</v>
      </c>
    </row>
    <row r="97" spans="1:25">
      <c r="A97" s="50" t="s">
        <v>903</v>
      </c>
      <c r="B97" s="51" t="s">
        <v>904</v>
      </c>
      <c r="C97" s="7" t="s">
        <v>905</v>
      </c>
      <c r="D97" s="44">
        <f t="shared" si="23"/>
        <v>3</v>
      </c>
      <c r="E97" s="44">
        <f t="shared" si="24"/>
        <v>3</v>
      </c>
      <c r="F97" s="44">
        <f t="shared" si="25"/>
        <v>1</v>
      </c>
      <c r="G97" s="44">
        <f t="shared" si="26"/>
        <v>7</v>
      </c>
      <c r="H97" s="7" t="s">
        <v>906</v>
      </c>
      <c r="I97" s="8" t="s">
        <v>907</v>
      </c>
      <c r="J97" s="7" t="s">
        <v>908</v>
      </c>
      <c r="K97" s="7" t="s">
        <v>909</v>
      </c>
      <c r="L97" s="1" t="s">
        <v>910</v>
      </c>
      <c r="M97" s="10" t="s">
        <v>911</v>
      </c>
      <c r="N97" s="10" t="s">
        <v>912</v>
      </c>
      <c r="O97" s="10" t="s">
        <v>913</v>
      </c>
      <c r="P97" s="10" t="s">
        <v>914</v>
      </c>
      <c r="Q97" s="10" t="s">
        <v>915</v>
      </c>
      <c r="R97" s="10" t="s">
        <v>916</v>
      </c>
      <c r="S97" s="35">
        <f t="shared" si="27"/>
        <v>1</v>
      </c>
      <c r="T97" s="35">
        <f t="shared" si="28"/>
        <v>1</v>
      </c>
      <c r="U97" s="35">
        <f t="shared" si="29"/>
        <v>1</v>
      </c>
      <c r="V97" s="35">
        <f t="shared" si="30"/>
        <v>1</v>
      </c>
      <c r="W97" s="35">
        <f t="shared" si="31"/>
        <v>1</v>
      </c>
      <c r="X97" s="35">
        <f t="shared" si="32"/>
        <v>1</v>
      </c>
      <c r="Y97" s="35">
        <f t="shared" si="33"/>
        <v>1</v>
      </c>
    </row>
    <row r="98" spans="1:25">
      <c r="A98" s="50" t="s">
        <v>917</v>
      </c>
      <c r="B98" s="51" t="s">
        <v>918</v>
      </c>
      <c r="C98" s="7" t="s">
        <v>919</v>
      </c>
      <c r="D98" s="44">
        <f t="shared" si="23"/>
        <v>2</v>
      </c>
      <c r="E98" s="44">
        <f t="shared" si="24"/>
        <v>3</v>
      </c>
      <c r="F98" s="44">
        <f t="shared" si="25"/>
        <v>1</v>
      </c>
      <c r="G98" s="44">
        <f t="shared" si="26"/>
        <v>6</v>
      </c>
      <c r="H98" s="7" t="s">
        <v>78</v>
      </c>
      <c r="I98" s="8" t="s">
        <v>920</v>
      </c>
      <c r="J98" s="7" t="s">
        <v>921</v>
      </c>
      <c r="K98" s="7" t="s">
        <v>922</v>
      </c>
      <c r="L98" s="10" t="s">
        <v>923</v>
      </c>
      <c r="M98" s="11" t="s">
        <v>23</v>
      </c>
      <c r="N98" s="10" t="s">
        <v>924</v>
      </c>
      <c r="O98" s="10" t="s">
        <v>925</v>
      </c>
      <c r="P98" s="10" t="s">
        <v>926</v>
      </c>
      <c r="Q98" s="10" t="s">
        <v>927</v>
      </c>
      <c r="R98" s="10" t="s">
        <v>928</v>
      </c>
      <c r="S98" s="35">
        <f t="shared" si="27"/>
        <v>1</v>
      </c>
      <c r="T98" s="35">
        <f t="shared" si="28"/>
        <v>0</v>
      </c>
      <c r="U98" s="35">
        <f t="shared" si="29"/>
        <v>1</v>
      </c>
      <c r="V98" s="35">
        <f t="shared" si="30"/>
        <v>1</v>
      </c>
      <c r="W98" s="35">
        <f t="shared" si="31"/>
        <v>1</v>
      </c>
      <c r="X98" s="35">
        <f t="shared" si="32"/>
        <v>1</v>
      </c>
      <c r="Y98" s="35">
        <f t="shared" si="33"/>
        <v>1</v>
      </c>
    </row>
    <row r="99" spans="1:25">
      <c r="A99" s="50" t="s">
        <v>929</v>
      </c>
      <c r="B99" s="51" t="s">
        <v>930</v>
      </c>
      <c r="C99" s="7" t="s">
        <v>931</v>
      </c>
      <c r="D99" s="44">
        <f t="shared" ref="D99:D130" si="34">SUM(S99:U99)</f>
        <v>2</v>
      </c>
      <c r="E99" s="44">
        <f t="shared" ref="E99:E130" si="35">SUM(V99:X99)</f>
        <v>3</v>
      </c>
      <c r="F99" s="44">
        <f t="shared" ref="F99:F130" si="36">SUM(Y99)</f>
        <v>1</v>
      </c>
      <c r="G99" s="44">
        <f t="shared" ref="G99:G130" si="37">SUM(D99:F99)</f>
        <v>6</v>
      </c>
      <c r="H99" s="7" t="s">
        <v>67</v>
      </c>
      <c r="I99" s="8" t="s">
        <v>932</v>
      </c>
      <c r="J99" s="7" t="s">
        <v>58</v>
      </c>
      <c r="K99" s="7" t="s">
        <v>933</v>
      </c>
      <c r="L99" s="10" t="s">
        <v>934</v>
      </c>
      <c r="M99" s="11" t="s">
        <v>23</v>
      </c>
      <c r="N99" s="17" t="s">
        <v>935</v>
      </c>
      <c r="O99" s="10" t="s">
        <v>936</v>
      </c>
      <c r="P99" s="10" t="s">
        <v>937</v>
      </c>
      <c r="Q99" s="10" t="s">
        <v>938</v>
      </c>
      <c r="R99" s="10" t="s">
        <v>939</v>
      </c>
      <c r="S99" s="35">
        <f t="shared" ref="S99:S130" si="38">IF(OR(L99="–",L99="[cell empty]"),0,1)</f>
        <v>1</v>
      </c>
      <c r="T99" s="35">
        <f t="shared" ref="T99:T130" si="39">IF(OR(M99="–",M99="[cell empty]"),0,1)</f>
        <v>0</v>
      </c>
      <c r="U99" s="35">
        <f t="shared" ref="U99:U130" si="40">IF(OR(N99="–",N99="[cell empty]"),0,1)</f>
        <v>1</v>
      </c>
      <c r="V99" s="35">
        <f t="shared" ref="V99:V130" si="41">IF(OR(O99="–",O99="[cell empty]"),0,1)</f>
        <v>1</v>
      </c>
      <c r="W99" s="35">
        <f t="shared" ref="W99:W130" si="42">IF(OR(P99="–",P99="[cell empty]"),0,1)</f>
        <v>1</v>
      </c>
      <c r="X99" s="35">
        <f t="shared" ref="X99:X130" si="43">IF(OR(Q99="–",Q99="[cell empty]"),0,1)</f>
        <v>1</v>
      </c>
      <c r="Y99" s="35">
        <f t="shared" ref="Y99:Y130" si="44">IF(OR(R99="–",R99="[cell empty]"),0,1)</f>
        <v>1</v>
      </c>
    </row>
    <row r="100" spans="1:25">
      <c r="A100" s="50" t="s">
        <v>940</v>
      </c>
      <c r="B100" s="51" t="s">
        <v>941</v>
      </c>
      <c r="C100" s="7" t="s">
        <v>942</v>
      </c>
      <c r="D100" s="44">
        <f t="shared" si="34"/>
        <v>2</v>
      </c>
      <c r="E100" s="44">
        <f t="shared" si="35"/>
        <v>2</v>
      </c>
      <c r="F100" s="44">
        <f t="shared" si="36"/>
        <v>0</v>
      </c>
      <c r="G100" s="44">
        <f t="shared" si="37"/>
        <v>4</v>
      </c>
      <c r="H100" s="7" t="s">
        <v>492</v>
      </c>
      <c r="I100" s="14" t="s">
        <v>943</v>
      </c>
      <c r="J100" s="11" t="s">
        <v>944</v>
      </c>
      <c r="K100" s="11" t="s">
        <v>945</v>
      </c>
      <c r="L100" s="10" t="s">
        <v>946</v>
      </c>
      <c r="M100" s="21" t="s">
        <v>947</v>
      </c>
      <c r="N100" s="11" t="s">
        <v>23</v>
      </c>
      <c r="O100" s="10" t="s">
        <v>948</v>
      </c>
      <c r="P100" s="21" t="s">
        <v>949</v>
      </c>
      <c r="Q100" s="11" t="s">
        <v>23</v>
      </c>
      <c r="R100" s="11" t="s">
        <v>23</v>
      </c>
      <c r="S100" s="35">
        <f t="shared" si="38"/>
        <v>1</v>
      </c>
      <c r="T100" s="35">
        <f t="shared" si="39"/>
        <v>1</v>
      </c>
      <c r="U100" s="35">
        <f t="shared" si="40"/>
        <v>0</v>
      </c>
      <c r="V100" s="35">
        <f t="shared" si="41"/>
        <v>1</v>
      </c>
      <c r="W100" s="35">
        <f t="shared" si="42"/>
        <v>1</v>
      </c>
      <c r="X100" s="35">
        <f t="shared" si="43"/>
        <v>0</v>
      </c>
      <c r="Y100" s="35">
        <f t="shared" si="44"/>
        <v>0</v>
      </c>
    </row>
    <row r="101" spans="1:25">
      <c r="A101" s="50" t="s">
        <v>940</v>
      </c>
      <c r="B101" s="51" t="s">
        <v>950</v>
      </c>
      <c r="C101" s="7" t="s">
        <v>951</v>
      </c>
      <c r="D101" s="44">
        <f t="shared" si="34"/>
        <v>3</v>
      </c>
      <c r="E101" s="44">
        <f t="shared" si="35"/>
        <v>3</v>
      </c>
      <c r="F101" s="44">
        <f t="shared" si="36"/>
        <v>1</v>
      </c>
      <c r="G101" s="44">
        <f t="shared" si="37"/>
        <v>7</v>
      </c>
      <c r="H101" s="7" t="s">
        <v>177</v>
      </c>
      <c r="I101" s="16" t="s">
        <v>952</v>
      </c>
      <c r="J101" s="2" t="s">
        <v>944</v>
      </c>
      <c r="K101" s="1" t="s">
        <v>953</v>
      </c>
      <c r="L101" s="10" t="s">
        <v>954</v>
      </c>
      <c r="M101" s="10" t="s">
        <v>955</v>
      </c>
      <c r="N101" s="10" t="s">
        <v>956</v>
      </c>
      <c r="O101" s="17" t="s">
        <v>957</v>
      </c>
      <c r="P101" s="17" t="s">
        <v>958</v>
      </c>
      <c r="Q101" s="1" t="s">
        <v>959</v>
      </c>
      <c r="R101" s="10" t="s">
        <v>960</v>
      </c>
      <c r="S101" s="35">
        <f t="shared" si="38"/>
        <v>1</v>
      </c>
      <c r="T101" s="35">
        <f t="shared" si="39"/>
        <v>1</v>
      </c>
      <c r="U101" s="35">
        <f t="shared" si="40"/>
        <v>1</v>
      </c>
      <c r="V101" s="35">
        <f t="shared" si="41"/>
        <v>1</v>
      </c>
      <c r="W101" s="35">
        <f t="shared" si="42"/>
        <v>1</v>
      </c>
      <c r="X101" s="35">
        <f t="shared" si="43"/>
        <v>1</v>
      </c>
      <c r="Y101" s="35">
        <f t="shared" si="44"/>
        <v>1</v>
      </c>
    </row>
    <row r="102" spans="1:25">
      <c r="A102" s="52" t="s">
        <v>961</v>
      </c>
      <c r="B102" s="51" t="s">
        <v>962</v>
      </c>
      <c r="C102" s="7" t="s">
        <v>963</v>
      </c>
      <c r="D102" s="44">
        <f t="shared" si="34"/>
        <v>2</v>
      </c>
      <c r="E102" s="44">
        <f t="shared" si="35"/>
        <v>2</v>
      </c>
      <c r="F102" s="44">
        <f t="shared" si="36"/>
        <v>0</v>
      </c>
      <c r="G102" s="44">
        <f t="shared" si="37"/>
        <v>4</v>
      </c>
      <c r="H102" s="7" t="s">
        <v>347</v>
      </c>
      <c r="I102" s="8" t="s">
        <v>964</v>
      </c>
      <c r="J102" s="7" t="s">
        <v>965</v>
      </c>
      <c r="K102" s="7" t="s">
        <v>966</v>
      </c>
      <c r="L102" s="10" t="s">
        <v>967</v>
      </c>
      <c r="M102" s="13" t="s">
        <v>968</v>
      </c>
      <c r="N102" s="11" t="s">
        <v>23</v>
      </c>
      <c r="O102" s="10" t="s">
        <v>969</v>
      </c>
      <c r="P102" s="10" t="s">
        <v>970</v>
      </c>
      <c r="Q102" s="11" t="s">
        <v>23</v>
      </c>
      <c r="R102" s="11" t="s">
        <v>23</v>
      </c>
      <c r="S102" s="35">
        <f t="shared" si="38"/>
        <v>1</v>
      </c>
      <c r="T102" s="35">
        <f t="shared" si="39"/>
        <v>1</v>
      </c>
      <c r="U102" s="35">
        <f t="shared" si="40"/>
        <v>0</v>
      </c>
      <c r="V102" s="35">
        <f t="shared" si="41"/>
        <v>1</v>
      </c>
      <c r="W102" s="35">
        <f t="shared" si="42"/>
        <v>1</v>
      </c>
      <c r="X102" s="35">
        <f t="shared" si="43"/>
        <v>0</v>
      </c>
      <c r="Y102" s="35">
        <f t="shared" si="44"/>
        <v>0</v>
      </c>
    </row>
    <row r="103" spans="1:25">
      <c r="A103" s="52" t="s">
        <v>971</v>
      </c>
      <c r="B103" s="51" t="s">
        <v>972</v>
      </c>
      <c r="C103" s="7" t="s">
        <v>973</v>
      </c>
      <c r="D103" s="44">
        <f t="shared" si="34"/>
        <v>2</v>
      </c>
      <c r="E103" s="44">
        <f t="shared" si="35"/>
        <v>2</v>
      </c>
      <c r="F103" s="44">
        <f t="shared" si="36"/>
        <v>0</v>
      </c>
      <c r="G103" s="44">
        <f t="shared" si="37"/>
        <v>4</v>
      </c>
      <c r="H103" s="7" t="s">
        <v>97</v>
      </c>
      <c r="I103" s="8" t="s">
        <v>974</v>
      </c>
      <c r="J103" s="7" t="s">
        <v>58</v>
      </c>
      <c r="K103" s="7" t="s">
        <v>975</v>
      </c>
      <c r="L103" s="12" t="s">
        <v>976</v>
      </c>
      <c r="M103" s="12" t="s">
        <v>977</v>
      </c>
      <c r="N103" s="11" t="s">
        <v>23</v>
      </c>
      <c r="O103" s="13" t="s">
        <v>978</v>
      </c>
      <c r="P103" s="13" t="s">
        <v>979</v>
      </c>
      <c r="Q103" s="11" t="s">
        <v>23</v>
      </c>
      <c r="R103" s="11" t="s">
        <v>23</v>
      </c>
      <c r="S103" s="35">
        <f t="shared" si="38"/>
        <v>1</v>
      </c>
      <c r="T103" s="35">
        <f t="shared" si="39"/>
        <v>1</v>
      </c>
      <c r="U103" s="35">
        <f t="shared" si="40"/>
        <v>0</v>
      </c>
      <c r="V103" s="35">
        <f t="shared" si="41"/>
        <v>1</v>
      </c>
      <c r="W103" s="35">
        <f t="shared" si="42"/>
        <v>1</v>
      </c>
      <c r="X103" s="35">
        <f t="shared" si="43"/>
        <v>0</v>
      </c>
      <c r="Y103" s="35">
        <f t="shared" si="44"/>
        <v>0</v>
      </c>
    </row>
    <row r="104" spans="1:25">
      <c r="A104" s="50" t="s">
        <v>980</v>
      </c>
      <c r="B104" s="51" t="s">
        <v>981</v>
      </c>
      <c r="C104" s="7" t="s">
        <v>295</v>
      </c>
      <c r="D104" s="44">
        <f t="shared" si="34"/>
        <v>1</v>
      </c>
      <c r="E104" s="44">
        <f t="shared" si="35"/>
        <v>3</v>
      </c>
      <c r="F104" s="44">
        <f t="shared" si="36"/>
        <v>0</v>
      </c>
      <c r="G104" s="44">
        <f t="shared" si="37"/>
        <v>4</v>
      </c>
      <c r="H104" s="7" t="s">
        <v>492</v>
      </c>
      <c r="I104" s="8" t="s">
        <v>982</v>
      </c>
      <c r="J104" s="7" t="s">
        <v>40</v>
      </c>
      <c r="K104" s="7" t="s">
        <v>983</v>
      </c>
      <c r="L104" s="10" t="s">
        <v>984</v>
      </c>
      <c r="M104" s="11" t="s">
        <v>23</v>
      </c>
      <c r="N104" s="11" t="s">
        <v>23</v>
      </c>
      <c r="O104" s="10" t="s">
        <v>985</v>
      </c>
      <c r="P104" s="10" t="s">
        <v>986</v>
      </c>
      <c r="Q104" s="10" t="s">
        <v>987</v>
      </c>
      <c r="R104" s="11" t="s">
        <v>23</v>
      </c>
      <c r="S104" s="35">
        <f t="shared" si="38"/>
        <v>1</v>
      </c>
      <c r="T104" s="35">
        <f t="shared" si="39"/>
        <v>0</v>
      </c>
      <c r="U104" s="35">
        <f t="shared" si="40"/>
        <v>0</v>
      </c>
      <c r="V104" s="35">
        <f t="shared" si="41"/>
        <v>1</v>
      </c>
      <c r="W104" s="35">
        <f t="shared" si="42"/>
        <v>1</v>
      </c>
      <c r="X104" s="35">
        <f t="shared" si="43"/>
        <v>1</v>
      </c>
      <c r="Y104" s="35">
        <f t="shared" si="44"/>
        <v>0</v>
      </c>
    </row>
    <row r="105" spans="1:25">
      <c r="A105" s="56" t="s">
        <v>988</v>
      </c>
      <c r="B105" s="47" t="s">
        <v>989</v>
      </c>
      <c r="C105" s="1" t="s">
        <v>990</v>
      </c>
      <c r="D105" s="44">
        <f t="shared" si="34"/>
        <v>3</v>
      </c>
      <c r="E105" s="44">
        <f t="shared" si="35"/>
        <v>0</v>
      </c>
      <c r="F105" s="44">
        <f t="shared" si="36"/>
        <v>1</v>
      </c>
      <c r="G105" s="44">
        <f t="shared" si="37"/>
        <v>4</v>
      </c>
      <c r="H105" s="7" t="s">
        <v>347</v>
      </c>
      <c r="I105" s="16" t="s">
        <v>991</v>
      </c>
      <c r="J105" s="2" t="s">
        <v>58</v>
      </c>
      <c r="K105" s="1" t="s">
        <v>992</v>
      </c>
      <c r="L105" s="17" t="s">
        <v>993</v>
      </c>
      <c r="M105" s="10" t="s">
        <v>994</v>
      </c>
      <c r="N105" s="17" t="s">
        <v>995</v>
      </c>
      <c r="O105" s="11" t="s">
        <v>23</v>
      </c>
      <c r="P105" s="11" t="s">
        <v>23</v>
      </c>
      <c r="Q105" s="11" t="s">
        <v>23</v>
      </c>
      <c r="R105" s="17" t="s">
        <v>996</v>
      </c>
      <c r="S105" s="35">
        <f t="shared" si="38"/>
        <v>1</v>
      </c>
      <c r="T105" s="35">
        <f t="shared" si="39"/>
        <v>1</v>
      </c>
      <c r="U105" s="35">
        <f t="shared" si="40"/>
        <v>1</v>
      </c>
      <c r="V105" s="35">
        <f t="shared" si="41"/>
        <v>0</v>
      </c>
      <c r="W105" s="35">
        <f t="shared" si="42"/>
        <v>0</v>
      </c>
      <c r="X105" s="35">
        <f t="shared" si="43"/>
        <v>0</v>
      </c>
      <c r="Y105" s="35">
        <f t="shared" si="44"/>
        <v>1</v>
      </c>
    </row>
    <row r="106" spans="1:25">
      <c r="A106" s="50" t="s">
        <v>997</v>
      </c>
      <c r="B106" s="51" t="s">
        <v>998</v>
      </c>
      <c r="C106" s="7" t="s">
        <v>999</v>
      </c>
      <c r="D106" s="44">
        <f t="shared" si="34"/>
        <v>1</v>
      </c>
      <c r="E106" s="44">
        <f t="shared" si="35"/>
        <v>3</v>
      </c>
      <c r="F106" s="44">
        <f t="shared" si="36"/>
        <v>0</v>
      </c>
      <c r="G106" s="44">
        <f t="shared" si="37"/>
        <v>4</v>
      </c>
      <c r="H106" s="7" t="s">
        <v>177</v>
      </c>
      <c r="I106" s="8" t="s">
        <v>1000</v>
      </c>
      <c r="J106" s="7" t="s">
        <v>40</v>
      </c>
      <c r="K106" s="7" t="s">
        <v>1001</v>
      </c>
      <c r="L106" s="10" t="s">
        <v>1002</v>
      </c>
      <c r="M106" s="11" t="s">
        <v>23</v>
      </c>
      <c r="N106" s="11" t="s">
        <v>23</v>
      </c>
      <c r="O106" s="10" t="s">
        <v>1003</v>
      </c>
      <c r="P106" s="10" t="s">
        <v>1004</v>
      </c>
      <c r="Q106" s="10" t="s">
        <v>1005</v>
      </c>
      <c r="R106" s="11" t="s">
        <v>23</v>
      </c>
      <c r="S106" s="35">
        <f t="shared" si="38"/>
        <v>1</v>
      </c>
      <c r="T106" s="35">
        <f t="shared" si="39"/>
        <v>0</v>
      </c>
      <c r="U106" s="35">
        <f t="shared" si="40"/>
        <v>0</v>
      </c>
      <c r="V106" s="35">
        <f t="shared" si="41"/>
        <v>1</v>
      </c>
      <c r="W106" s="35">
        <f t="shared" si="42"/>
        <v>1</v>
      </c>
      <c r="X106" s="35">
        <f t="shared" si="43"/>
        <v>1</v>
      </c>
      <c r="Y106" s="35">
        <f t="shared" si="44"/>
        <v>0</v>
      </c>
    </row>
    <row r="107" spans="1:25">
      <c r="A107" s="50" t="s">
        <v>1006</v>
      </c>
      <c r="B107" s="51" t="s">
        <v>1007</v>
      </c>
      <c r="C107" s="7" t="s">
        <v>1008</v>
      </c>
      <c r="D107" s="44">
        <f t="shared" si="34"/>
        <v>1</v>
      </c>
      <c r="E107" s="44">
        <f t="shared" si="35"/>
        <v>3</v>
      </c>
      <c r="F107" s="44">
        <f t="shared" si="36"/>
        <v>1</v>
      </c>
      <c r="G107" s="44">
        <f t="shared" si="37"/>
        <v>5</v>
      </c>
      <c r="H107" s="7" t="s">
        <v>255</v>
      </c>
      <c r="I107" s="8" t="s">
        <v>256</v>
      </c>
      <c r="J107" s="7" t="s">
        <v>58</v>
      </c>
      <c r="K107" s="7" t="s">
        <v>1009</v>
      </c>
      <c r="L107" s="9" t="s">
        <v>1010</v>
      </c>
      <c r="M107" s="11" t="s">
        <v>23</v>
      </c>
      <c r="N107" s="11" t="s">
        <v>23</v>
      </c>
      <c r="O107" s="10" t="s">
        <v>1011</v>
      </c>
      <c r="P107" s="10" t="s">
        <v>1012</v>
      </c>
      <c r="Q107" s="10" t="s">
        <v>1013</v>
      </c>
      <c r="R107" s="10" t="s">
        <v>1014</v>
      </c>
      <c r="S107" s="35">
        <f t="shared" si="38"/>
        <v>1</v>
      </c>
      <c r="T107" s="35">
        <f t="shared" si="39"/>
        <v>0</v>
      </c>
      <c r="U107" s="35">
        <f t="shared" si="40"/>
        <v>0</v>
      </c>
      <c r="V107" s="35">
        <f t="shared" si="41"/>
        <v>1</v>
      </c>
      <c r="W107" s="35">
        <f t="shared" si="42"/>
        <v>1</v>
      </c>
      <c r="X107" s="35">
        <f t="shared" si="43"/>
        <v>1</v>
      </c>
      <c r="Y107" s="35">
        <f t="shared" si="44"/>
        <v>1</v>
      </c>
    </row>
    <row r="108" spans="1:25">
      <c r="A108" s="52" t="s">
        <v>1015</v>
      </c>
      <c r="B108" s="51" t="s">
        <v>1016</v>
      </c>
      <c r="C108" s="7" t="s">
        <v>1017</v>
      </c>
      <c r="D108" s="44">
        <f t="shared" si="34"/>
        <v>2</v>
      </c>
      <c r="E108" s="44">
        <f t="shared" si="35"/>
        <v>2</v>
      </c>
      <c r="F108" s="44">
        <f t="shared" si="36"/>
        <v>0</v>
      </c>
      <c r="G108" s="44">
        <f t="shared" si="37"/>
        <v>4</v>
      </c>
      <c r="H108" s="7" t="s">
        <v>492</v>
      </c>
      <c r="I108" s="8" t="s">
        <v>1018</v>
      </c>
      <c r="J108" s="7" t="s">
        <v>1019</v>
      </c>
      <c r="K108" s="7" t="s">
        <v>1020</v>
      </c>
      <c r="L108" s="13" t="s">
        <v>1021</v>
      </c>
      <c r="M108" s="13" t="s">
        <v>1022</v>
      </c>
      <c r="N108" s="11" t="s">
        <v>23</v>
      </c>
      <c r="O108" s="13" t="s">
        <v>1023</v>
      </c>
      <c r="P108" s="13" t="s">
        <v>1024</v>
      </c>
      <c r="Q108" s="11" t="s">
        <v>23</v>
      </c>
      <c r="R108" s="11" t="s">
        <v>23</v>
      </c>
      <c r="S108" s="35">
        <f t="shared" si="38"/>
        <v>1</v>
      </c>
      <c r="T108" s="35">
        <f t="shared" si="39"/>
        <v>1</v>
      </c>
      <c r="U108" s="35">
        <f t="shared" si="40"/>
        <v>0</v>
      </c>
      <c r="V108" s="35">
        <f t="shared" si="41"/>
        <v>1</v>
      </c>
      <c r="W108" s="35">
        <f t="shared" si="42"/>
        <v>1</v>
      </c>
      <c r="X108" s="35">
        <f t="shared" si="43"/>
        <v>0</v>
      </c>
      <c r="Y108" s="35">
        <f t="shared" si="44"/>
        <v>0</v>
      </c>
    </row>
    <row r="109" spans="1:25">
      <c r="A109" s="50" t="s">
        <v>1025</v>
      </c>
      <c r="B109" s="51" t="s">
        <v>1026</v>
      </c>
      <c r="C109" s="7" t="s">
        <v>1027</v>
      </c>
      <c r="D109" s="44">
        <f t="shared" si="34"/>
        <v>2</v>
      </c>
      <c r="E109" s="44">
        <f t="shared" si="35"/>
        <v>2</v>
      </c>
      <c r="F109" s="44">
        <f t="shared" si="36"/>
        <v>0</v>
      </c>
      <c r="G109" s="44">
        <f t="shared" si="37"/>
        <v>4</v>
      </c>
      <c r="H109" s="7" t="s">
        <v>97</v>
      </c>
      <c r="I109" s="8" t="s">
        <v>1028</v>
      </c>
      <c r="J109" s="7" t="s">
        <v>58</v>
      </c>
      <c r="K109" s="7" t="s">
        <v>1029</v>
      </c>
      <c r="L109" s="10" t="s">
        <v>1030</v>
      </c>
      <c r="M109" s="10" t="s">
        <v>1031</v>
      </c>
      <c r="N109" s="11" t="s">
        <v>23</v>
      </c>
      <c r="O109" s="10" t="s">
        <v>1032</v>
      </c>
      <c r="P109" s="11" t="s">
        <v>23</v>
      </c>
      <c r="Q109" s="1" t="s">
        <v>1033</v>
      </c>
      <c r="R109" s="1" t="s">
        <v>1731</v>
      </c>
      <c r="S109" s="35">
        <f t="shared" si="38"/>
        <v>1</v>
      </c>
      <c r="T109" s="35">
        <f t="shared" si="39"/>
        <v>1</v>
      </c>
      <c r="U109" s="35">
        <f t="shared" si="40"/>
        <v>0</v>
      </c>
      <c r="V109" s="35">
        <f t="shared" si="41"/>
        <v>1</v>
      </c>
      <c r="W109" s="35">
        <f t="shared" si="42"/>
        <v>0</v>
      </c>
      <c r="X109" s="35">
        <f t="shared" si="43"/>
        <v>1</v>
      </c>
      <c r="Y109" s="35">
        <f t="shared" si="44"/>
        <v>0</v>
      </c>
    </row>
    <row r="110" spans="1:25">
      <c r="A110" s="52" t="s">
        <v>1034</v>
      </c>
      <c r="B110" s="51" t="s">
        <v>1035</v>
      </c>
      <c r="C110" s="7" t="s">
        <v>600</v>
      </c>
      <c r="D110" s="44">
        <f t="shared" si="34"/>
        <v>3</v>
      </c>
      <c r="E110" s="44">
        <f t="shared" si="35"/>
        <v>3</v>
      </c>
      <c r="F110" s="44">
        <f t="shared" si="36"/>
        <v>1</v>
      </c>
      <c r="G110" s="44">
        <f t="shared" si="37"/>
        <v>7</v>
      </c>
      <c r="H110" s="7" t="s">
        <v>97</v>
      </c>
      <c r="I110" s="8" t="s">
        <v>1036</v>
      </c>
      <c r="J110" s="7" t="s">
        <v>211</v>
      </c>
      <c r="K110" s="7" t="s">
        <v>1037</v>
      </c>
      <c r="L110" s="10" t="s">
        <v>1038</v>
      </c>
      <c r="M110" s="17" t="s">
        <v>1039</v>
      </c>
      <c r="N110" s="10" t="s">
        <v>1040</v>
      </c>
      <c r="O110" s="10" t="s">
        <v>1041</v>
      </c>
      <c r="P110" s="10" t="s">
        <v>1042</v>
      </c>
      <c r="Q110" s="10" t="s">
        <v>1043</v>
      </c>
      <c r="R110" s="10" t="s">
        <v>1044</v>
      </c>
      <c r="S110" s="35">
        <f t="shared" si="38"/>
        <v>1</v>
      </c>
      <c r="T110" s="35">
        <f t="shared" si="39"/>
        <v>1</v>
      </c>
      <c r="U110" s="35">
        <f t="shared" si="40"/>
        <v>1</v>
      </c>
      <c r="V110" s="35">
        <f t="shared" si="41"/>
        <v>1</v>
      </c>
      <c r="W110" s="35">
        <f t="shared" si="42"/>
        <v>1</v>
      </c>
      <c r="X110" s="35">
        <f t="shared" si="43"/>
        <v>1</v>
      </c>
      <c r="Y110" s="35">
        <f t="shared" si="44"/>
        <v>1</v>
      </c>
    </row>
    <row r="111" spans="1:25">
      <c r="A111" s="50" t="s">
        <v>1045</v>
      </c>
      <c r="B111" s="51" t="s">
        <v>1046</v>
      </c>
      <c r="C111" s="7" t="s">
        <v>1047</v>
      </c>
      <c r="D111" s="44">
        <f t="shared" si="34"/>
        <v>1</v>
      </c>
      <c r="E111" s="44">
        <f t="shared" si="35"/>
        <v>3</v>
      </c>
      <c r="F111" s="44">
        <f t="shared" si="36"/>
        <v>0</v>
      </c>
      <c r="G111" s="44">
        <f t="shared" si="37"/>
        <v>4</v>
      </c>
      <c r="H111" s="7" t="s">
        <v>523</v>
      </c>
      <c r="I111" s="8" t="s">
        <v>1048</v>
      </c>
      <c r="J111" s="7" t="s">
        <v>708</v>
      </c>
      <c r="K111" s="7" t="s">
        <v>1049</v>
      </c>
      <c r="L111" s="10" t="s">
        <v>1050</v>
      </c>
      <c r="M111" s="11" t="s">
        <v>23</v>
      </c>
      <c r="N111" s="11" t="s">
        <v>23</v>
      </c>
      <c r="O111" s="10" t="s">
        <v>1051</v>
      </c>
      <c r="P111" s="10" t="s">
        <v>1052</v>
      </c>
      <c r="Q111" s="10" t="s">
        <v>1053</v>
      </c>
      <c r="R111" s="11" t="s">
        <v>23</v>
      </c>
      <c r="S111" s="35">
        <f t="shared" si="38"/>
        <v>1</v>
      </c>
      <c r="T111" s="35">
        <f t="shared" si="39"/>
        <v>0</v>
      </c>
      <c r="U111" s="35">
        <f t="shared" si="40"/>
        <v>0</v>
      </c>
      <c r="V111" s="35">
        <f t="shared" si="41"/>
        <v>1</v>
      </c>
      <c r="W111" s="35">
        <f t="shared" si="42"/>
        <v>1</v>
      </c>
      <c r="X111" s="35">
        <f t="shared" si="43"/>
        <v>1</v>
      </c>
      <c r="Y111" s="35">
        <f t="shared" si="44"/>
        <v>0</v>
      </c>
    </row>
    <row r="112" spans="1:25">
      <c r="A112" s="50" t="s">
        <v>1054</v>
      </c>
      <c r="B112" s="51" t="s">
        <v>197</v>
      </c>
      <c r="C112" s="7" t="s">
        <v>198</v>
      </c>
      <c r="D112" s="44">
        <f t="shared" si="34"/>
        <v>2</v>
      </c>
      <c r="E112" s="44">
        <f t="shared" si="35"/>
        <v>2</v>
      </c>
      <c r="F112" s="44">
        <f t="shared" si="36"/>
        <v>1</v>
      </c>
      <c r="G112" s="44">
        <f t="shared" si="37"/>
        <v>5</v>
      </c>
      <c r="H112" s="7" t="s">
        <v>561</v>
      </c>
      <c r="I112" s="8" t="s">
        <v>1055</v>
      </c>
      <c r="J112" s="7" t="s">
        <v>563</v>
      </c>
      <c r="K112" s="7" t="s">
        <v>1056</v>
      </c>
      <c r="L112" s="10" t="s">
        <v>1057</v>
      </c>
      <c r="M112" s="11" t="s">
        <v>23</v>
      </c>
      <c r="N112" s="10" t="s">
        <v>1058</v>
      </c>
      <c r="O112" s="10" t="s">
        <v>1059</v>
      </c>
      <c r="P112" s="10" t="s">
        <v>1060</v>
      </c>
      <c r="Q112" s="11" t="s">
        <v>23</v>
      </c>
      <c r="R112" s="10" t="s">
        <v>1061</v>
      </c>
      <c r="S112" s="35">
        <f t="shared" si="38"/>
        <v>1</v>
      </c>
      <c r="T112" s="35">
        <f t="shared" si="39"/>
        <v>0</v>
      </c>
      <c r="U112" s="35">
        <f t="shared" si="40"/>
        <v>1</v>
      </c>
      <c r="V112" s="35">
        <f t="shared" si="41"/>
        <v>1</v>
      </c>
      <c r="W112" s="35">
        <f t="shared" si="42"/>
        <v>1</v>
      </c>
      <c r="X112" s="35">
        <f t="shared" si="43"/>
        <v>0</v>
      </c>
      <c r="Y112" s="35">
        <f t="shared" si="44"/>
        <v>1</v>
      </c>
    </row>
    <row r="113" spans="1:25">
      <c r="A113" s="52" t="s">
        <v>1062</v>
      </c>
      <c r="B113" s="51" t="s">
        <v>1063</v>
      </c>
      <c r="C113" s="7" t="s">
        <v>1064</v>
      </c>
      <c r="D113" s="44">
        <f t="shared" si="34"/>
        <v>2</v>
      </c>
      <c r="E113" s="44">
        <f t="shared" si="35"/>
        <v>1</v>
      </c>
      <c r="F113" s="44">
        <f t="shared" si="36"/>
        <v>0</v>
      </c>
      <c r="G113" s="44">
        <f t="shared" si="37"/>
        <v>3</v>
      </c>
      <c r="H113" s="7" t="s">
        <v>544</v>
      </c>
      <c r="I113" s="8" t="s">
        <v>1065</v>
      </c>
      <c r="J113" s="7" t="s">
        <v>40</v>
      </c>
      <c r="K113" s="7" t="s">
        <v>1066</v>
      </c>
      <c r="L113" s="12" t="s">
        <v>1067</v>
      </c>
      <c r="M113" s="12" t="s">
        <v>1068</v>
      </c>
      <c r="N113" s="11" t="s">
        <v>23</v>
      </c>
      <c r="O113" s="11" t="s">
        <v>23</v>
      </c>
      <c r="P113" s="13" t="s">
        <v>1069</v>
      </c>
      <c r="Q113" s="11" t="s">
        <v>23</v>
      </c>
      <c r="R113" s="11" t="s">
        <v>23</v>
      </c>
      <c r="S113" s="35">
        <f t="shared" si="38"/>
        <v>1</v>
      </c>
      <c r="T113" s="35">
        <f t="shared" si="39"/>
        <v>1</v>
      </c>
      <c r="U113" s="35">
        <f t="shared" si="40"/>
        <v>0</v>
      </c>
      <c r="V113" s="35">
        <f t="shared" si="41"/>
        <v>0</v>
      </c>
      <c r="W113" s="35">
        <f t="shared" si="42"/>
        <v>1</v>
      </c>
      <c r="X113" s="35">
        <f t="shared" si="43"/>
        <v>0</v>
      </c>
      <c r="Y113" s="35">
        <f t="shared" si="44"/>
        <v>0</v>
      </c>
    </row>
    <row r="114" spans="1:25">
      <c r="A114" s="50" t="s">
        <v>1070</v>
      </c>
      <c r="B114" s="51" t="s">
        <v>1071</v>
      </c>
      <c r="C114" s="7" t="s">
        <v>1072</v>
      </c>
      <c r="D114" s="44">
        <f t="shared" si="34"/>
        <v>0</v>
      </c>
      <c r="E114" s="44">
        <f t="shared" si="35"/>
        <v>3</v>
      </c>
      <c r="F114" s="44">
        <f t="shared" si="36"/>
        <v>0</v>
      </c>
      <c r="G114" s="44">
        <f t="shared" si="37"/>
        <v>3</v>
      </c>
      <c r="H114" s="7" t="s">
        <v>706</v>
      </c>
      <c r="I114" s="8" t="s">
        <v>1073</v>
      </c>
      <c r="J114" s="7" t="s">
        <v>708</v>
      </c>
      <c r="K114" s="7" t="s">
        <v>1074</v>
      </c>
      <c r="L114" s="11" t="s">
        <v>23</v>
      </c>
      <c r="M114" s="11" t="s">
        <v>23</v>
      </c>
      <c r="N114" s="11" t="s">
        <v>23</v>
      </c>
      <c r="O114" s="9" t="s">
        <v>1075</v>
      </c>
      <c r="P114" s="9" t="s">
        <v>1076</v>
      </c>
      <c r="Q114" s="10" t="s">
        <v>1077</v>
      </c>
      <c r="R114" s="11" t="s">
        <v>23</v>
      </c>
      <c r="S114" s="35">
        <f t="shared" si="38"/>
        <v>0</v>
      </c>
      <c r="T114" s="35">
        <f t="shared" si="39"/>
        <v>0</v>
      </c>
      <c r="U114" s="35">
        <f t="shared" si="40"/>
        <v>0</v>
      </c>
      <c r="V114" s="35">
        <f t="shared" si="41"/>
        <v>1</v>
      </c>
      <c r="W114" s="35">
        <f t="shared" si="42"/>
        <v>1</v>
      </c>
      <c r="X114" s="35">
        <f t="shared" si="43"/>
        <v>1</v>
      </c>
      <c r="Y114" s="35">
        <f t="shared" si="44"/>
        <v>0</v>
      </c>
    </row>
    <row r="115" spans="1:25">
      <c r="A115" s="50" t="s">
        <v>1078</v>
      </c>
      <c r="B115" s="50" t="s">
        <v>1079</v>
      </c>
      <c r="C115" s="22" t="s">
        <v>1080</v>
      </c>
      <c r="D115" s="44">
        <f t="shared" si="34"/>
        <v>2</v>
      </c>
      <c r="E115" s="44">
        <f t="shared" si="35"/>
        <v>3</v>
      </c>
      <c r="F115" s="44">
        <f t="shared" si="36"/>
        <v>0</v>
      </c>
      <c r="G115" s="44">
        <f t="shared" si="37"/>
        <v>5</v>
      </c>
      <c r="H115" s="7" t="s">
        <v>199</v>
      </c>
      <c r="I115" s="8" t="s">
        <v>1081</v>
      </c>
      <c r="J115" s="7" t="s">
        <v>40</v>
      </c>
      <c r="K115" s="7" t="s">
        <v>1082</v>
      </c>
      <c r="L115" s="10" t="s">
        <v>1083</v>
      </c>
      <c r="M115" s="10" t="s">
        <v>1084</v>
      </c>
      <c r="N115" s="11" t="s">
        <v>23</v>
      </c>
      <c r="O115" s="10" t="s">
        <v>1085</v>
      </c>
      <c r="P115" s="10" t="s">
        <v>1086</v>
      </c>
      <c r="Q115" s="10" t="s">
        <v>1087</v>
      </c>
      <c r="R115" s="1" t="s">
        <v>1731</v>
      </c>
      <c r="S115" s="35">
        <f t="shared" si="38"/>
        <v>1</v>
      </c>
      <c r="T115" s="35">
        <f t="shared" si="39"/>
        <v>1</v>
      </c>
      <c r="U115" s="35">
        <f t="shared" si="40"/>
        <v>0</v>
      </c>
      <c r="V115" s="35">
        <f t="shared" si="41"/>
        <v>1</v>
      </c>
      <c r="W115" s="35">
        <f t="shared" si="42"/>
        <v>1</v>
      </c>
      <c r="X115" s="35">
        <f t="shared" si="43"/>
        <v>1</v>
      </c>
      <c r="Y115" s="35">
        <f t="shared" si="44"/>
        <v>0</v>
      </c>
    </row>
    <row r="116" spans="1:25">
      <c r="A116" s="50" t="s">
        <v>1078</v>
      </c>
      <c r="B116" s="50" t="s">
        <v>1088</v>
      </c>
      <c r="C116" s="22" t="s">
        <v>1089</v>
      </c>
      <c r="D116" s="44">
        <f t="shared" si="34"/>
        <v>3</v>
      </c>
      <c r="E116" s="44">
        <f t="shared" si="35"/>
        <v>0</v>
      </c>
      <c r="F116" s="44">
        <f t="shared" si="36"/>
        <v>1</v>
      </c>
      <c r="G116" s="44">
        <f t="shared" si="37"/>
        <v>4</v>
      </c>
      <c r="H116" s="7" t="s">
        <v>906</v>
      </c>
      <c r="I116" s="23" t="s">
        <v>1090</v>
      </c>
      <c r="J116" s="22" t="s">
        <v>221</v>
      </c>
      <c r="K116" s="22" t="s">
        <v>1091</v>
      </c>
      <c r="L116" s="10" t="s">
        <v>1092</v>
      </c>
      <c r="M116" s="10" t="s">
        <v>1093</v>
      </c>
      <c r="N116" s="10" t="s">
        <v>1094</v>
      </c>
      <c r="O116" s="34" t="s">
        <v>1731</v>
      </c>
      <c r="P116" s="11" t="s">
        <v>23</v>
      </c>
      <c r="Q116" s="11" t="s">
        <v>23</v>
      </c>
      <c r="R116" s="10" t="s">
        <v>1095</v>
      </c>
      <c r="S116" s="35">
        <f t="shared" si="38"/>
        <v>1</v>
      </c>
      <c r="T116" s="35">
        <f t="shared" si="39"/>
        <v>1</v>
      </c>
      <c r="U116" s="35">
        <f t="shared" si="40"/>
        <v>1</v>
      </c>
      <c r="V116" s="35">
        <f t="shared" si="41"/>
        <v>0</v>
      </c>
      <c r="W116" s="35">
        <f t="shared" si="42"/>
        <v>0</v>
      </c>
      <c r="X116" s="35">
        <f t="shared" si="43"/>
        <v>0</v>
      </c>
      <c r="Y116" s="35">
        <f t="shared" si="44"/>
        <v>1</v>
      </c>
    </row>
    <row r="117" spans="1:25">
      <c r="A117" s="50" t="s">
        <v>1096</v>
      </c>
      <c r="B117" s="51" t="s">
        <v>810</v>
      </c>
      <c r="C117" s="7" t="s">
        <v>600</v>
      </c>
      <c r="D117" s="44">
        <f t="shared" si="34"/>
        <v>2</v>
      </c>
      <c r="E117" s="44">
        <f t="shared" si="35"/>
        <v>2</v>
      </c>
      <c r="F117" s="44">
        <f t="shared" si="36"/>
        <v>0</v>
      </c>
      <c r="G117" s="44">
        <f t="shared" si="37"/>
        <v>4</v>
      </c>
      <c r="H117" s="7" t="s">
        <v>97</v>
      </c>
      <c r="I117" s="8" t="s">
        <v>1097</v>
      </c>
      <c r="J117" s="7" t="s">
        <v>58</v>
      </c>
      <c r="K117" s="7" t="s">
        <v>1098</v>
      </c>
      <c r="L117" s="10" t="s">
        <v>1099</v>
      </c>
      <c r="M117" s="10" t="s">
        <v>1100</v>
      </c>
      <c r="N117" s="11" t="s">
        <v>23</v>
      </c>
      <c r="O117" s="10" t="s">
        <v>1101</v>
      </c>
      <c r="P117" s="11" t="s">
        <v>23</v>
      </c>
      <c r="Q117" s="10" t="s">
        <v>1102</v>
      </c>
      <c r="R117" s="11" t="s">
        <v>23</v>
      </c>
      <c r="S117" s="35">
        <f t="shared" si="38"/>
        <v>1</v>
      </c>
      <c r="T117" s="35">
        <f t="shared" si="39"/>
        <v>1</v>
      </c>
      <c r="U117" s="35">
        <f t="shared" si="40"/>
        <v>0</v>
      </c>
      <c r="V117" s="35">
        <f t="shared" si="41"/>
        <v>1</v>
      </c>
      <c r="W117" s="35">
        <f t="shared" si="42"/>
        <v>0</v>
      </c>
      <c r="X117" s="35">
        <f t="shared" si="43"/>
        <v>1</v>
      </c>
      <c r="Y117" s="35">
        <f t="shared" si="44"/>
        <v>0</v>
      </c>
    </row>
    <row r="118" spans="1:25">
      <c r="A118" s="50" t="s">
        <v>1096</v>
      </c>
      <c r="B118" s="51" t="s">
        <v>1103</v>
      </c>
      <c r="C118" s="7" t="s">
        <v>1104</v>
      </c>
      <c r="D118" s="44">
        <f t="shared" si="34"/>
        <v>2</v>
      </c>
      <c r="E118" s="44">
        <f t="shared" si="35"/>
        <v>3</v>
      </c>
      <c r="F118" s="44">
        <f t="shared" si="36"/>
        <v>0</v>
      </c>
      <c r="G118" s="44">
        <f t="shared" si="37"/>
        <v>5</v>
      </c>
      <c r="H118" s="7" t="s">
        <v>97</v>
      </c>
      <c r="I118" s="8" t="s">
        <v>1105</v>
      </c>
      <c r="J118" s="7" t="s">
        <v>708</v>
      </c>
      <c r="K118" s="7" t="s">
        <v>1106</v>
      </c>
      <c r="L118" s="10" t="s">
        <v>1107</v>
      </c>
      <c r="M118" s="10" t="s">
        <v>1108</v>
      </c>
      <c r="N118" s="11" t="s">
        <v>23</v>
      </c>
      <c r="O118" s="10" t="s">
        <v>1109</v>
      </c>
      <c r="P118" s="10" t="s">
        <v>1110</v>
      </c>
      <c r="Q118" s="10" t="s">
        <v>1111</v>
      </c>
      <c r="R118" s="11" t="s">
        <v>23</v>
      </c>
      <c r="S118" s="35">
        <f t="shared" si="38"/>
        <v>1</v>
      </c>
      <c r="T118" s="35">
        <f t="shared" si="39"/>
        <v>1</v>
      </c>
      <c r="U118" s="35">
        <f t="shared" si="40"/>
        <v>0</v>
      </c>
      <c r="V118" s="35">
        <f t="shared" si="41"/>
        <v>1</v>
      </c>
      <c r="W118" s="35">
        <f t="shared" si="42"/>
        <v>1</v>
      </c>
      <c r="X118" s="35">
        <f t="shared" si="43"/>
        <v>1</v>
      </c>
      <c r="Y118" s="35">
        <f t="shared" si="44"/>
        <v>0</v>
      </c>
    </row>
    <row r="119" spans="1:25">
      <c r="A119" s="52" t="s">
        <v>1112</v>
      </c>
      <c r="B119" s="51" t="s">
        <v>1113</v>
      </c>
      <c r="C119" s="7" t="s">
        <v>749</v>
      </c>
      <c r="D119" s="44">
        <f t="shared" si="34"/>
        <v>2</v>
      </c>
      <c r="E119" s="44">
        <f t="shared" si="35"/>
        <v>1</v>
      </c>
      <c r="F119" s="44">
        <f t="shared" si="36"/>
        <v>0</v>
      </c>
      <c r="G119" s="44">
        <f t="shared" si="37"/>
        <v>3</v>
      </c>
      <c r="H119" s="7" t="s">
        <v>1114</v>
      </c>
      <c r="I119" s="8" t="s">
        <v>1115</v>
      </c>
      <c r="J119" s="7" t="s">
        <v>40</v>
      </c>
      <c r="K119" s="7" t="s">
        <v>1116</v>
      </c>
      <c r="L119" s="12" t="s">
        <v>1117</v>
      </c>
      <c r="M119" s="12" t="s">
        <v>1118</v>
      </c>
      <c r="N119" s="11" t="s">
        <v>23</v>
      </c>
      <c r="O119" s="11" t="s">
        <v>23</v>
      </c>
      <c r="P119" s="13" t="s">
        <v>1119</v>
      </c>
      <c r="Q119" s="11" t="s">
        <v>23</v>
      </c>
      <c r="R119" s="11" t="s">
        <v>23</v>
      </c>
      <c r="S119" s="35">
        <f t="shared" si="38"/>
        <v>1</v>
      </c>
      <c r="T119" s="35">
        <f t="shared" si="39"/>
        <v>1</v>
      </c>
      <c r="U119" s="35">
        <f t="shared" si="40"/>
        <v>0</v>
      </c>
      <c r="V119" s="35">
        <f t="shared" si="41"/>
        <v>0</v>
      </c>
      <c r="W119" s="35">
        <f t="shared" si="42"/>
        <v>1</v>
      </c>
      <c r="X119" s="35">
        <f t="shared" si="43"/>
        <v>0</v>
      </c>
      <c r="Y119" s="35">
        <f t="shared" si="44"/>
        <v>0</v>
      </c>
    </row>
    <row r="120" spans="1:25">
      <c r="A120" s="47" t="s">
        <v>1120</v>
      </c>
      <c r="B120" s="47" t="s">
        <v>1121</v>
      </c>
      <c r="C120" s="1" t="s">
        <v>1122</v>
      </c>
      <c r="D120" s="44">
        <f t="shared" si="34"/>
        <v>2</v>
      </c>
      <c r="E120" s="44">
        <f t="shared" si="35"/>
        <v>0</v>
      </c>
      <c r="F120" s="44">
        <f t="shared" si="36"/>
        <v>1</v>
      </c>
      <c r="G120" s="44">
        <f t="shared" si="37"/>
        <v>3</v>
      </c>
      <c r="H120" s="7" t="s">
        <v>492</v>
      </c>
      <c r="I120" s="24" t="s">
        <v>1123</v>
      </c>
      <c r="J120" s="25" t="s">
        <v>1124</v>
      </c>
      <c r="K120" s="26" t="s">
        <v>1125</v>
      </c>
      <c r="L120" s="17" t="s">
        <v>1126</v>
      </c>
      <c r="M120" s="17" t="s">
        <v>1127</v>
      </c>
      <c r="N120" s="11" t="s">
        <v>23</v>
      </c>
      <c r="O120" s="11" t="s">
        <v>23</v>
      </c>
      <c r="P120" s="34" t="s">
        <v>1731</v>
      </c>
      <c r="Q120" s="11" t="s">
        <v>23</v>
      </c>
      <c r="R120" s="27" t="s">
        <v>1128</v>
      </c>
      <c r="S120" s="35">
        <f t="shared" si="38"/>
        <v>1</v>
      </c>
      <c r="T120" s="35">
        <f t="shared" si="39"/>
        <v>1</v>
      </c>
      <c r="U120" s="35">
        <f t="shared" si="40"/>
        <v>0</v>
      </c>
      <c r="V120" s="35">
        <f t="shared" si="41"/>
        <v>0</v>
      </c>
      <c r="W120" s="35">
        <f t="shared" si="42"/>
        <v>0</v>
      </c>
      <c r="X120" s="35">
        <f t="shared" si="43"/>
        <v>0</v>
      </c>
      <c r="Y120" s="35">
        <f t="shared" si="44"/>
        <v>1</v>
      </c>
    </row>
    <row r="121" spans="1:25">
      <c r="A121" s="50" t="s">
        <v>1129</v>
      </c>
      <c r="B121" s="51" t="s">
        <v>1130</v>
      </c>
      <c r="C121" s="7" t="s">
        <v>1131</v>
      </c>
      <c r="D121" s="44">
        <f t="shared" si="34"/>
        <v>1</v>
      </c>
      <c r="E121" s="44">
        <f t="shared" si="35"/>
        <v>3</v>
      </c>
      <c r="F121" s="44">
        <f t="shared" si="36"/>
        <v>0</v>
      </c>
      <c r="G121" s="44">
        <f t="shared" si="37"/>
        <v>4</v>
      </c>
      <c r="H121" s="7" t="s">
        <v>97</v>
      </c>
      <c r="I121" s="8" t="s">
        <v>1132</v>
      </c>
      <c r="J121" s="7" t="s">
        <v>137</v>
      </c>
      <c r="K121" s="7" t="s">
        <v>1133</v>
      </c>
      <c r="L121" s="10" t="s">
        <v>1134</v>
      </c>
      <c r="M121" s="11" t="s">
        <v>23</v>
      </c>
      <c r="N121" s="11" t="s">
        <v>23</v>
      </c>
      <c r="O121" s="10" t="s">
        <v>1135</v>
      </c>
      <c r="P121" s="10" t="s">
        <v>1136</v>
      </c>
      <c r="Q121" s="10" t="s">
        <v>1137</v>
      </c>
      <c r="R121" s="11" t="s">
        <v>23</v>
      </c>
      <c r="S121" s="35">
        <f t="shared" si="38"/>
        <v>1</v>
      </c>
      <c r="T121" s="35">
        <f t="shared" si="39"/>
        <v>0</v>
      </c>
      <c r="U121" s="35">
        <f t="shared" si="40"/>
        <v>0</v>
      </c>
      <c r="V121" s="35">
        <f t="shared" si="41"/>
        <v>1</v>
      </c>
      <c r="W121" s="35">
        <f t="shared" si="42"/>
        <v>1</v>
      </c>
      <c r="X121" s="35">
        <f t="shared" si="43"/>
        <v>1</v>
      </c>
      <c r="Y121" s="35">
        <f t="shared" si="44"/>
        <v>0</v>
      </c>
    </row>
    <row r="122" spans="1:25">
      <c r="A122" s="52" t="s">
        <v>1138</v>
      </c>
      <c r="B122" s="51" t="s">
        <v>1139</v>
      </c>
      <c r="C122" s="7" t="s">
        <v>1140</v>
      </c>
      <c r="D122" s="44">
        <f t="shared" si="34"/>
        <v>1</v>
      </c>
      <c r="E122" s="44">
        <f t="shared" si="35"/>
        <v>1</v>
      </c>
      <c r="F122" s="44">
        <f t="shared" si="36"/>
        <v>0</v>
      </c>
      <c r="G122" s="44">
        <f t="shared" si="37"/>
        <v>2</v>
      </c>
      <c r="H122" s="7" t="s">
        <v>56</v>
      </c>
      <c r="I122" s="8" t="s">
        <v>1141</v>
      </c>
      <c r="J122" s="7" t="s">
        <v>40</v>
      </c>
      <c r="K122" s="7" t="s">
        <v>1142</v>
      </c>
      <c r="L122" s="12" t="s">
        <v>1143</v>
      </c>
      <c r="M122" s="11" t="s">
        <v>23</v>
      </c>
      <c r="N122" s="11" t="s">
        <v>23</v>
      </c>
      <c r="O122" s="11" t="s">
        <v>23</v>
      </c>
      <c r="P122" s="13" t="s">
        <v>1144</v>
      </c>
      <c r="Q122" s="11" t="s">
        <v>23</v>
      </c>
      <c r="R122" s="11" t="s">
        <v>23</v>
      </c>
      <c r="S122" s="35">
        <f t="shared" si="38"/>
        <v>1</v>
      </c>
      <c r="T122" s="35">
        <f t="shared" si="39"/>
        <v>0</v>
      </c>
      <c r="U122" s="35">
        <f t="shared" si="40"/>
        <v>0</v>
      </c>
      <c r="V122" s="35">
        <f t="shared" si="41"/>
        <v>0</v>
      </c>
      <c r="W122" s="35">
        <f t="shared" si="42"/>
        <v>1</v>
      </c>
      <c r="X122" s="35">
        <f t="shared" si="43"/>
        <v>0</v>
      </c>
      <c r="Y122" s="35">
        <f t="shared" si="44"/>
        <v>0</v>
      </c>
    </row>
    <row r="123" spans="1:25">
      <c r="A123" s="52" t="s">
        <v>1145</v>
      </c>
      <c r="B123" s="51" t="s">
        <v>1146</v>
      </c>
      <c r="C123" s="7" t="s">
        <v>1147</v>
      </c>
      <c r="D123" s="44">
        <f t="shared" si="34"/>
        <v>2</v>
      </c>
      <c r="E123" s="44">
        <f t="shared" si="35"/>
        <v>1</v>
      </c>
      <c r="F123" s="44">
        <f t="shared" si="36"/>
        <v>0</v>
      </c>
      <c r="G123" s="44">
        <f t="shared" si="37"/>
        <v>3</v>
      </c>
      <c r="H123" s="7" t="s">
        <v>56</v>
      </c>
      <c r="I123" s="8" t="s">
        <v>1148</v>
      </c>
      <c r="J123" s="7" t="s">
        <v>58</v>
      </c>
      <c r="K123" s="7" t="s">
        <v>1149</v>
      </c>
      <c r="L123" s="12" t="s">
        <v>1150</v>
      </c>
      <c r="M123" s="12" t="s">
        <v>1151</v>
      </c>
      <c r="N123" s="11" t="s">
        <v>23</v>
      </c>
      <c r="O123" s="11" t="s">
        <v>23</v>
      </c>
      <c r="P123" s="13" t="s">
        <v>1152</v>
      </c>
      <c r="Q123" s="11" t="s">
        <v>23</v>
      </c>
      <c r="R123" s="11" t="s">
        <v>23</v>
      </c>
      <c r="S123" s="35">
        <f t="shared" si="38"/>
        <v>1</v>
      </c>
      <c r="T123" s="35">
        <f t="shared" si="39"/>
        <v>1</v>
      </c>
      <c r="U123" s="35">
        <f t="shared" si="40"/>
        <v>0</v>
      </c>
      <c r="V123" s="35">
        <f t="shared" si="41"/>
        <v>0</v>
      </c>
      <c r="W123" s="35">
        <f t="shared" si="42"/>
        <v>1</v>
      </c>
      <c r="X123" s="35">
        <f t="shared" si="43"/>
        <v>0</v>
      </c>
      <c r="Y123" s="35">
        <f t="shared" si="44"/>
        <v>0</v>
      </c>
    </row>
    <row r="124" spans="1:25">
      <c r="A124" s="54" t="s">
        <v>1153</v>
      </c>
      <c r="B124" s="55" t="s">
        <v>1154</v>
      </c>
      <c r="C124" s="11" t="s">
        <v>1155</v>
      </c>
      <c r="D124" s="44">
        <f t="shared" si="34"/>
        <v>3</v>
      </c>
      <c r="E124" s="44">
        <f t="shared" si="35"/>
        <v>3</v>
      </c>
      <c r="F124" s="44">
        <f t="shared" si="36"/>
        <v>1</v>
      </c>
      <c r="G124" s="44">
        <f t="shared" si="37"/>
        <v>7</v>
      </c>
      <c r="H124" s="7" t="s">
        <v>377</v>
      </c>
      <c r="I124" s="8" t="s">
        <v>1156</v>
      </c>
      <c r="J124" s="11" t="s">
        <v>379</v>
      </c>
      <c r="K124" s="7" t="s">
        <v>1157</v>
      </c>
      <c r="L124" s="10" t="s">
        <v>1158</v>
      </c>
      <c r="M124" s="10" t="s">
        <v>1159</v>
      </c>
      <c r="N124" s="10" t="s">
        <v>1160</v>
      </c>
      <c r="O124" s="10" t="s">
        <v>1161</v>
      </c>
      <c r="P124" s="10" t="s">
        <v>1162</v>
      </c>
      <c r="Q124" s="10" t="s">
        <v>1163</v>
      </c>
      <c r="R124" s="10" t="s">
        <v>1164</v>
      </c>
      <c r="S124" s="35">
        <f t="shared" si="38"/>
        <v>1</v>
      </c>
      <c r="T124" s="35">
        <f t="shared" si="39"/>
        <v>1</v>
      </c>
      <c r="U124" s="35">
        <f t="shared" si="40"/>
        <v>1</v>
      </c>
      <c r="V124" s="35">
        <f t="shared" si="41"/>
        <v>1</v>
      </c>
      <c r="W124" s="35">
        <f t="shared" si="42"/>
        <v>1</v>
      </c>
      <c r="X124" s="35">
        <f t="shared" si="43"/>
        <v>1</v>
      </c>
      <c r="Y124" s="35">
        <f t="shared" si="44"/>
        <v>1</v>
      </c>
    </row>
    <row r="125" spans="1:25">
      <c r="A125" s="50" t="s">
        <v>1165</v>
      </c>
      <c r="B125" s="51" t="s">
        <v>1166</v>
      </c>
      <c r="C125" s="7" t="s">
        <v>1089</v>
      </c>
      <c r="D125" s="44">
        <f t="shared" si="34"/>
        <v>2</v>
      </c>
      <c r="E125" s="44">
        <f t="shared" si="35"/>
        <v>3</v>
      </c>
      <c r="F125" s="44">
        <f t="shared" si="36"/>
        <v>0</v>
      </c>
      <c r="G125" s="44">
        <f t="shared" si="37"/>
        <v>5</v>
      </c>
      <c r="H125" s="7" t="s">
        <v>97</v>
      </c>
      <c r="I125" s="8" t="s">
        <v>1167</v>
      </c>
      <c r="J125" s="7" t="s">
        <v>58</v>
      </c>
      <c r="K125" s="7" t="s">
        <v>1168</v>
      </c>
      <c r="L125" s="10" t="s">
        <v>1169</v>
      </c>
      <c r="M125" s="10" t="s">
        <v>1170</v>
      </c>
      <c r="N125" s="11" t="s">
        <v>23</v>
      </c>
      <c r="O125" s="10" t="s">
        <v>1171</v>
      </c>
      <c r="P125" s="10" t="s">
        <v>1172</v>
      </c>
      <c r="Q125" s="10" t="s">
        <v>1173</v>
      </c>
      <c r="R125" s="11" t="s">
        <v>23</v>
      </c>
      <c r="S125" s="35">
        <f t="shared" si="38"/>
        <v>1</v>
      </c>
      <c r="T125" s="35">
        <f t="shared" si="39"/>
        <v>1</v>
      </c>
      <c r="U125" s="35">
        <f t="shared" si="40"/>
        <v>0</v>
      </c>
      <c r="V125" s="35">
        <f t="shared" si="41"/>
        <v>1</v>
      </c>
      <c r="W125" s="35">
        <f t="shared" si="42"/>
        <v>1</v>
      </c>
      <c r="X125" s="35">
        <f t="shared" si="43"/>
        <v>1</v>
      </c>
      <c r="Y125" s="35">
        <f t="shared" si="44"/>
        <v>0</v>
      </c>
    </row>
    <row r="126" spans="1:25">
      <c r="A126" s="52" t="s">
        <v>1174</v>
      </c>
      <c r="B126" s="51" t="s">
        <v>1175</v>
      </c>
      <c r="C126" s="7" t="s">
        <v>1176</v>
      </c>
      <c r="D126" s="44">
        <f t="shared" si="34"/>
        <v>2</v>
      </c>
      <c r="E126" s="44">
        <f t="shared" si="35"/>
        <v>1</v>
      </c>
      <c r="F126" s="44">
        <f t="shared" si="36"/>
        <v>0</v>
      </c>
      <c r="G126" s="44">
        <f t="shared" si="37"/>
        <v>3</v>
      </c>
      <c r="H126" s="7" t="s">
        <v>67</v>
      </c>
      <c r="I126" s="8" t="s">
        <v>1177</v>
      </c>
      <c r="J126" s="7" t="s">
        <v>58</v>
      </c>
      <c r="K126" s="7" t="s">
        <v>1178</v>
      </c>
      <c r="L126" s="12" t="s">
        <v>1179</v>
      </c>
      <c r="M126" s="12" t="s">
        <v>1180</v>
      </c>
      <c r="N126" s="11" t="s">
        <v>23</v>
      </c>
      <c r="O126" s="11" t="s">
        <v>23</v>
      </c>
      <c r="P126" s="13" t="s">
        <v>1181</v>
      </c>
      <c r="Q126" s="11" t="s">
        <v>23</v>
      </c>
      <c r="R126" s="11" t="s">
        <v>23</v>
      </c>
      <c r="S126" s="35">
        <f t="shared" si="38"/>
        <v>1</v>
      </c>
      <c r="T126" s="35">
        <f t="shared" si="39"/>
        <v>1</v>
      </c>
      <c r="U126" s="35">
        <f t="shared" si="40"/>
        <v>0</v>
      </c>
      <c r="V126" s="35">
        <f t="shared" si="41"/>
        <v>0</v>
      </c>
      <c r="W126" s="35">
        <f t="shared" si="42"/>
        <v>1</v>
      </c>
      <c r="X126" s="35">
        <f t="shared" si="43"/>
        <v>0</v>
      </c>
      <c r="Y126" s="35">
        <f t="shared" si="44"/>
        <v>0</v>
      </c>
    </row>
    <row r="127" spans="1:25">
      <c r="A127" s="50" t="s">
        <v>1182</v>
      </c>
      <c r="B127" s="51" t="s">
        <v>1183</v>
      </c>
      <c r="C127" s="7" t="s">
        <v>1184</v>
      </c>
      <c r="D127" s="44">
        <f t="shared" si="34"/>
        <v>1</v>
      </c>
      <c r="E127" s="44">
        <f t="shared" si="35"/>
        <v>3</v>
      </c>
      <c r="F127" s="44">
        <f t="shared" si="36"/>
        <v>0</v>
      </c>
      <c r="G127" s="44">
        <f t="shared" si="37"/>
        <v>4</v>
      </c>
      <c r="H127" s="7" t="s">
        <v>347</v>
      </c>
      <c r="I127" s="8" t="s">
        <v>1185</v>
      </c>
      <c r="J127" s="7" t="s">
        <v>58</v>
      </c>
      <c r="K127" s="7" t="s">
        <v>1186</v>
      </c>
      <c r="L127" s="10" t="s">
        <v>1187</v>
      </c>
      <c r="M127" s="1" t="s">
        <v>1731</v>
      </c>
      <c r="N127" s="11" t="s">
        <v>1731</v>
      </c>
      <c r="O127" s="10" t="s">
        <v>1188</v>
      </c>
      <c r="P127" s="10" t="s">
        <v>1189</v>
      </c>
      <c r="Q127" s="10" t="s">
        <v>1190</v>
      </c>
      <c r="R127" s="11" t="s">
        <v>23</v>
      </c>
      <c r="S127" s="35">
        <f t="shared" si="38"/>
        <v>1</v>
      </c>
      <c r="T127" s="35">
        <f t="shared" si="39"/>
        <v>0</v>
      </c>
      <c r="U127" s="35">
        <f t="shared" si="40"/>
        <v>0</v>
      </c>
      <c r="V127" s="35">
        <f t="shared" si="41"/>
        <v>1</v>
      </c>
      <c r="W127" s="35">
        <f t="shared" si="42"/>
        <v>1</v>
      </c>
      <c r="X127" s="35">
        <f t="shared" si="43"/>
        <v>1</v>
      </c>
      <c r="Y127" s="35">
        <f t="shared" si="44"/>
        <v>0</v>
      </c>
    </row>
    <row r="128" spans="1:25">
      <c r="A128" s="50" t="s">
        <v>1191</v>
      </c>
      <c r="B128" s="51" t="s">
        <v>1192</v>
      </c>
      <c r="C128" s="7" t="s">
        <v>1193</v>
      </c>
      <c r="D128" s="44">
        <f t="shared" si="34"/>
        <v>2</v>
      </c>
      <c r="E128" s="44">
        <f t="shared" si="35"/>
        <v>2</v>
      </c>
      <c r="F128" s="44">
        <f t="shared" si="36"/>
        <v>0</v>
      </c>
      <c r="G128" s="44">
        <f t="shared" si="37"/>
        <v>4</v>
      </c>
      <c r="H128" s="7" t="s">
        <v>347</v>
      </c>
      <c r="I128" s="14" t="s">
        <v>1194</v>
      </c>
      <c r="J128" s="11" t="s">
        <v>58</v>
      </c>
      <c r="K128" s="11" t="s">
        <v>1195</v>
      </c>
      <c r="L128" s="10" t="s">
        <v>1196</v>
      </c>
      <c r="M128" s="10" t="s">
        <v>1197</v>
      </c>
      <c r="N128" s="11" t="s">
        <v>23</v>
      </c>
      <c r="O128" s="10" t="s">
        <v>1198</v>
      </c>
      <c r="P128" s="10" t="s">
        <v>1199</v>
      </c>
      <c r="Q128" s="11" t="s">
        <v>23</v>
      </c>
      <c r="R128" s="11" t="s">
        <v>23</v>
      </c>
      <c r="S128" s="35">
        <f t="shared" si="38"/>
        <v>1</v>
      </c>
      <c r="T128" s="35">
        <f t="shared" si="39"/>
        <v>1</v>
      </c>
      <c r="U128" s="35">
        <f t="shared" si="40"/>
        <v>0</v>
      </c>
      <c r="V128" s="35">
        <f t="shared" si="41"/>
        <v>1</v>
      </c>
      <c r="W128" s="35">
        <f t="shared" si="42"/>
        <v>1</v>
      </c>
      <c r="X128" s="35">
        <f t="shared" si="43"/>
        <v>0</v>
      </c>
      <c r="Y128" s="35">
        <f t="shared" si="44"/>
        <v>0</v>
      </c>
    </row>
    <row r="129" spans="1:25">
      <c r="A129" s="50" t="s">
        <v>1191</v>
      </c>
      <c r="B129" s="51" t="s">
        <v>1200</v>
      </c>
      <c r="C129" s="7" t="s">
        <v>1201</v>
      </c>
      <c r="D129" s="44">
        <f t="shared" si="34"/>
        <v>2</v>
      </c>
      <c r="E129" s="44">
        <f t="shared" si="35"/>
        <v>3</v>
      </c>
      <c r="F129" s="44">
        <f t="shared" si="36"/>
        <v>1</v>
      </c>
      <c r="G129" s="44">
        <f t="shared" si="37"/>
        <v>6</v>
      </c>
      <c r="H129" s="7" t="s">
        <v>1202</v>
      </c>
      <c r="I129" s="8" t="s">
        <v>1203</v>
      </c>
      <c r="J129" s="7" t="s">
        <v>58</v>
      </c>
      <c r="K129" s="7" t="s">
        <v>1204</v>
      </c>
      <c r="L129" s="10" t="s">
        <v>1205</v>
      </c>
      <c r="M129" s="1" t="s">
        <v>1206</v>
      </c>
      <c r="N129" s="11" t="s">
        <v>23</v>
      </c>
      <c r="O129" s="10" t="s">
        <v>1207</v>
      </c>
      <c r="P129" s="9" t="s">
        <v>1208</v>
      </c>
      <c r="Q129" s="10" t="s">
        <v>1209</v>
      </c>
      <c r="R129" s="10" t="s">
        <v>1210</v>
      </c>
      <c r="S129" s="35">
        <f t="shared" si="38"/>
        <v>1</v>
      </c>
      <c r="T129" s="35">
        <f t="shared" si="39"/>
        <v>1</v>
      </c>
      <c r="U129" s="35">
        <f t="shared" si="40"/>
        <v>0</v>
      </c>
      <c r="V129" s="35">
        <f t="shared" si="41"/>
        <v>1</v>
      </c>
      <c r="W129" s="35">
        <f t="shared" si="42"/>
        <v>1</v>
      </c>
      <c r="X129" s="35">
        <f t="shared" si="43"/>
        <v>1</v>
      </c>
      <c r="Y129" s="35">
        <f t="shared" si="44"/>
        <v>1</v>
      </c>
    </row>
    <row r="130" spans="1:25">
      <c r="A130" s="52" t="s">
        <v>1211</v>
      </c>
      <c r="B130" s="51" t="s">
        <v>1212</v>
      </c>
      <c r="C130" s="7" t="s">
        <v>1213</v>
      </c>
      <c r="D130" s="44">
        <f t="shared" si="34"/>
        <v>2</v>
      </c>
      <c r="E130" s="44">
        <f t="shared" si="35"/>
        <v>1</v>
      </c>
      <c r="F130" s="44">
        <f t="shared" si="36"/>
        <v>0</v>
      </c>
      <c r="G130" s="44">
        <f t="shared" si="37"/>
        <v>3</v>
      </c>
      <c r="H130" s="7" t="s">
        <v>67</v>
      </c>
      <c r="I130" s="14" t="s">
        <v>1214</v>
      </c>
      <c r="J130" s="11" t="s">
        <v>58</v>
      </c>
      <c r="K130" s="11" t="s">
        <v>1215</v>
      </c>
      <c r="L130" s="12" t="s">
        <v>1216</v>
      </c>
      <c r="M130" s="12" t="s">
        <v>1217</v>
      </c>
      <c r="N130" s="11" t="s">
        <v>23</v>
      </c>
      <c r="O130" s="11" t="s">
        <v>23</v>
      </c>
      <c r="P130" s="13" t="s">
        <v>1218</v>
      </c>
      <c r="Q130" s="11" t="s">
        <v>23</v>
      </c>
      <c r="R130" s="11" t="s">
        <v>23</v>
      </c>
      <c r="S130" s="35">
        <f t="shared" si="38"/>
        <v>1</v>
      </c>
      <c r="T130" s="35">
        <f t="shared" si="39"/>
        <v>1</v>
      </c>
      <c r="U130" s="35">
        <f t="shared" si="40"/>
        <v>0</v>
      </c>
      <c r="V130" s="35">
        <f t="shared" si="41"/>
        <v>0</v>
      </c>
      <c r="W130" s="35">
        <f t="shared" si="42"/>
        <v>1</v>
      </c>
      <c r="X130" s="35">
        <f t="shared" si="43"/>
        <v>0</v>
      </c>
      <c r="Y130" s="35">
        <f t="shared" si="44"/>
        <v>0</v>
      </c>
    </row>
    <row r="131" spans="1:25">
      <c r="A131" s="50" t="s">
        <v>1219</v>
      </c>
      <c r="B131" s="51" t="s">
        <v>1220</v>
      </c>
      <c r="C131" s="7" t="s">
        <v>1221</v>
      </c>
      <c r="D131" s="44">
        <f t="shared" ref="D131:D162" si="45">SUM(S131:U131)</f>
        <v>2</v>
      </c>
      <c r="E131" s="44">
        <f t="shared" ref="E131:E162" si="46">SUM(V131:X131)</f>
        <v>2</v>
      </c>
      <c r="F131" s="44">
        <f t="shared" ref="F131:F162" si="47">SUM(Y131)</f>
        <v>0</v>
      </c>
      <c r="G131" s="44">
        <f t="shared" ref="G131:G162" si="48">SUM(D131:F131)</f>
        <v>4</v>
      </c>
      <c r="H131" s="7" t="s">
        <v>377</v>
      </c>
      <c r="I131" s="8" t="s">
        <v>1222</v>
      </c>
      <c r="J131" s="11" t="s">
        <v>379</v>
      </c>
      <c r="K131" s="7" t="s">
        <v>1223</v>
      </c>
      <c r="L131" s="10" t="s">
        <v>1224</v>
      </c>
      <c r="M131" s="10" t="s">
        <v>1225</v>
      </c>
      <c r="N131" s="11" t="s">
        <v>23</v>
      </c>
      <c r="O131" s="10" t="s">
        <v>1226</v>
      </c>
      <c r="P131" s="10" t="s">
        <v>1227</v>
      </c>
      <c r="Q131" s="11" t="s">
        <v>23</v>
      </c>
      <c r="R131" s="11" t="s">
        <v>23</v>
      </c>
      <c r="S131" s="35">
        <f t="shared" ref="S131:S162" si="49">IF(OR(L131="–",L131="[cell empty]"),0,1)</f>
        <v>1</v>
      </c>
      <c r="T131" s="35">
        <f t="shared" ref="T131:T162" si="50">IF(OR(M131="–",M131="[cell empty]"),0,1)</f>
        <v>1</v>
      </c>
      <c r="U131" s="35">
        <f t="shared" ref="U131:U162" si="51">IF(OR(N131="–",N131="[cell empty]"),0,1)</f>
        <v>0</v>
      </c>
      <c r="V131" s="35">
        <f t="shared" ref="V131:V162" si="52">IF(OR(O131="–",O131="[cell empty]"),0,1)</f>
        <v>1</v>
      </c>
      <c r="W131" s="35">
        <f t="shared" ref="W131:W162" si="53">IF(OR(P131="–",P131="[cell empty]"),0,1)</f>
        <v>1</v>
      </c>
      <c r="X131" s="35">
        <f t="shared" ref="X131:X162" si="54">IF(OR(Q131="–",Q131="[cell empty]"),0,1)</f>
        <v>0</v>
      </c>
      <c r="Y131" s="35">
        <f t="shared" ref="Y131:Y162" si="55">IF(OR(R131="–",R131="[cell empty]"),0,1)</f>
        <v>0</v>
      </c>
    </row>
    <row r="132" spans="1:25">
      <c r="A132" s="52" t="s">
        <v>1228</v>
      </c>
      <c r="B132" s="51" t="s">
        <v>1229</v>
      </c>
      <c r="C132" s="7" t="s">
        <v>1230</v>
      </c>
      <c r="D132" s="44">
        <f t="shared" si="45"/>
        <v>2</v>
      </c>
      <c r="E132" s="44">
        <f t="shared" si="46"/>
        <v>3</v>
      </c>
      <c r="F132" s="44">
        <f t="shared" si="47"/>
        <v>0</v>
      </c>
      <c r="G132" s="44">
        <f t="shared" si="48"/>
        <v>5</v>
      </c>
      <c r="H132" s="7" t="s">
        <v>78</v>
      </c>
      <c r="I132" s="8" t="s">
        <v>79</v>
      </c>
      <c r="J132" s="7" t="s">
        <v>58</v>
      </c>
      <c r="K132" s="7" t="s">
        <v>1231</v>
      </c>
      <c r="L132" s="12" t="s">
        <v>1232</v>
      </c>
      <c r="M132" s="12" t="s">
        <v>1233</v>
      </c>
      <c r="N132" s="11" t="s">
        <v>23</v>
      </c>
      <c r="O132" s="13" t="s">
        <v>1234</v>
      </c>
      <c r="P132" s="13" t="s">
        <v>1235</v>
      </c>
      <c r="Q132" s="1" t="s">
        <v>1236</v>
      </c>
      <c r="R132" s="11" t="s">
        <v>23</v>
      </c>
      <c r="S132" s="35">
        <f t="shared" si="49"/>
        <v>1</v>
      </c>
      <c r="T132" s="35">
        <f t="shared" si="50"/>
        <v>1</v>
      </c>
      <c r="U132" s="35">
        <f t="shared" si="51"/>
        <v>0</v>
      </c>
      <c r="V132" s="35">
        <f t="shared" si="52"/>
        <v>1</v>
      </c>
      <c r="W132" s="35">
        <f t="shared" si="53"/>
        <v>1</v>
      </c>
      <c r="X132" s="35">
        <f t="shared" si="54"/>
        <v>1</v>
      </c>
      <c r="Y132" s="35">
        <f t="shared" si="55"/>
        <v>0</v>
      </c>
    </row>
    <row r="133" spans="1:25">
      <c r="A133" s="50" t="s">
        <v>1237</v>
      </c>
      <c r="B133" s="51" t="s">
        <v>1238</v>
      </c>
      <c r="C133" s="7" t="s">
        <v>266</v>
      </c>
      <c r="D133" s="44">
        <f t="shared" si="45"/>
        <v>1</v>
      </c>
      <c r="E133" s="44">
        <f t="shared" si="46"/>
        <v>2</v>
      </c>
      <c r="F133" s="44">
        <f t="shared" si="47"/>
        <v>0</v>
      </c>
      <c r="G133" s="44">
        <f t="shared" si="48"/>
        <v>3</v>
      </c>
      <c r="H133" s="7" t="s">
        <v>906</v>
      </c>
      <c r="I133" s="14" t="s">
        <v>1239</v>
      </c>
      <c r="J133" s="11" t="s">
        <v>58</v>
      </c>
      <c r="K133" s="11" t="s">
        <v>1240</v>
      </c>
      <c r="L133" s="10" t="s">
        <v>1241</v>
      </c>
      <c r="M133" s="11" t="s">
        <v>23</v>
      </c>
      <c r="N133" s="11" t="s">
        <v>23</v>
      </c>
      <c r="O133" s="10" t="s">
        <v>1242</v>
      </c>
      <c r="P133" s="10" t="s">
        <v>1243</v>
      </c>
      <c r="Q133" s="11" t="s">
        <v>23</v>
      </c>
      <c r="R133" s="11" t="s">
        <v>23</v>
      </c>
      <c r="S133" s="35">
        <f t="shared" si="49"/>
        <v>1</v>
      </c>
      <c r="T133" s="35">
        <f t="shared" si="50"/>
        <v>0</v>
      </c>
      <c r="U133" s="35">
        <f t="shared" si="51"/>
        <v>0</v>
      </c>
      <c r="V133" s="35">
        <f t="shared" si="52"/>
        <v>1</v>
      </c>
      <c r="W133" s="35">
        <f t="shared" si="53"/>
        <v>1</v>
      </c>
      <c r="X133" s="35">
        <f t="shared" si="54"/>
        <v>0</v>
      </c>
      <c r="Y133" s="35">
        <f t="shared" si="55"/>
        <v>0</v>
      </c>
    </row>
    <row r="134" spans="1:25">
      <c r="A134" s="50" t="s">
        <v>1244</v>
      </c>
      <c r="B134" s="51" t="s">
        <v>1245</v>
      </c>
      <c r="C134" s="7" t="s">
        <v>1246</v>
      </c>
      <c r="D134" s="44">
        <f t="shared" si="45"/>
        <v>3</v>
      </c>
      <c r="E134" s="44">
        <f t="shared" si="46"/>
        <v>3</v>
      </c>
      <c r="F134" s="44">
        <f t="shared" si="47"/>
        <v>0</v>
      </c>
      <c r="G134" s="44">
        <f t="shared" si="48"/>
        <v>6</v>
      </c>
      <c r="H134" s="7" t="s">
        <v>199</v>
      </c>
      <c r="I134" s="8" t="s">
        <v>1247</v>
      </c>
      <c r="J134" s="7" t="s">
        <v>40</v>
      </c>
      <c r="K134" s="7" t="s">
        <v>1248</v>
      </c>
      <c r="L134" s="10" t="s">
        <v>1249</v>
      </c>
      <c r="M134" s="10" t="s">
        <v>1250</v>
      </c>
      <c r="N134" s="17" t="s">
        <v>1251</v>
      </c>
      <c r="O134" s="10" t="s">
        <v>1252</v>
      </c>
      <c r="P134" s="10" t="s">
        <v>1253</v>
      </c>
      <c r="Q134" s="10" t="s">
        <v>1254</v>
      </c>
      <c r="R134" s="11" t="s">
        <v>23</v>
      </c>
      <c r="S134" s="35">
        <f t="shared" si="49"/>
        <v>1</v>
      </c>
      <c r="T134" s="35">
        <f t="shared" si="50"/>
        <v>1</v>
      </c>
      <c r="U134" s="35">
        <f t="shared" si="51"/>
        <v>1</v>
      </c>
      <c r="V134" s="35">
        <f t="shared" si="52"/>
        <v>1</v>
      </c>
      <c r="W134" s="35">
        <f t="shared" si="53"/>
        <v>1</v>
      </c>
      <c r="X134" s="35">
        <f t="shared" si="54"/>
        <v>1</v>
      </c>
      <c r="Y134" s="35">
        <f t="shared" si="55"/>
        <v>0</v>
      </c>
    </row>
    <row r="135" spans="1:25">
      <c r="A135" s="50" t="s">
        <v>1255</v>
      </c>
      <c r="B135" s="51" t="s">
        <v>1256</v>
      </c>
      <c r="C135" s="7" t="s">
        <v>1257</v>
      </c>
      <c r="D135" s="44">
        <f t="shared" si="45"/>
        <v>2</v>
      </c>
      <c r="E135" s="44">
        <f t="shared" si="46"/>
        <v>2</v>
      </c>
      <c r="F135" s="44">
        <f t="shared" si="47"/>
        <v>0</v>
      </c>
      <c r="G135" s="44">
        <f t="shared" si="48"/>
        <v>4</v>
      </c>
      <c r="H135" s="7" t="s">
        <v>255</v>
      </c>
      <c r="I135" s="14" t="s">
        <v>1258</v>
      </c>
      <c r="J135" s="11" t="s">
        <v>58</v>
      </c>
      <c r="K135" s="11" t="s">
        <v>1259</v>
      </c>
      <c r="L135" s="9" t="s">
        <v>1260</v>
      </c>
      <c r="M135" s="10" t="s">
        <v>1261</v>
      </c>
      <c r="N135" s="11" t="s">
        <v>23</v>
      </c>
      <c r="O135" s="10" t="s">
        <v>1262</v>
      </c>
      <c r="P135" s="10" t="s">
        <v>1263</v>
      </c>
      <c r="Q135" s="11" t="s">
        <v>23</v>
      </c>
      <c r="R135" s="11" t="s">
        <v>23</v>
      </c>
      <c r="S135" s="35">
        <f t="shared" si="49"/>
        <v>1</v>
      </c>
      <c r="T135" s="35">
        <f t="shared" si="50"/>
        <v>1</v>
      </c>
      <c r="U135" s="35">
        <f t="shared" si="51"/>
        <v>0</v>
      </c>
      <c r="V135" s="35">
        <f t="shared" si="52"/>
        <v>1</v>
      </c>
      <c r="W135" s="35">
        <f t="shared" si="53"/>
        <v>1</v>
      </c>
      <c r="X135" s="35">
        <f t="shared" si="54"/>
        <v>0</v>
      </c>
      <c r="Y135" s="35">
        <f t="shared" si="55"/>
        <v>0</v>
      </c>
    </row>
    <row r="136" spans="1:25">
      <c r="A136" s="50" t="s">
        <v>1255</v>
      </c>
      <c r="B136" s="51" t="s">
        <v>1264</v>
      </c>
      <c r="C136" s="7" t="s">
        <v>1265</v>
      </c>
      <c r="D136" s="44">
        <f t="shared" si="45"/>
        <v>3</v>
      </c>
      <c r="E136" s="44">
        <f t="shared" si="46"/>
        <v>3</v>
      </c>
      <c r="F136" s="44">
        <f t="shared" si="47"/>
        <v>0</v>
      </c>
      <c r="G136" s="44">
        <f t="shared" si="48"/>
        <v>6</v>
      </c>
      <c r="H136" s="7" t="s">
        <v>255</v>
      </c>
      <c r="I136" s="14" t="s">
        <v>1266</v>
      </c>
      <c r="J136" s="11" t="s">
        <v>1267</v>
      </c>
      <c r="K136" s="11" t="s">
        <v>1268</v>
      </c>
      <c r="L136" s="10" t="s">
        <v>1269</v>
      </c>
      <c r="M136" s="10" t="s">
        <v>1270</v>
      </c>
      <c r="N136" s="10" t="s">
        <v>1271</v>
      </c>
      <c r="O136" s="10" t="s">
        <v>1272</v>
      </c>
      <c r="P136" s="10" t="s">
        <v>1273</v>
      </c>
      <c r="Q136" s="10" t="s">
        <v>1274</v>
      </c>
      <c r="R136" s="11" t="s">
        <v>23</v>
      </c>
      <c r="S136" s="35">
        <f t="shared" si="49"/>
        <v>1</v>
      </c>
      <c r="T136" s="35">
        <f t="shared" si="50"/>
        <v>1</v>
      </c>
      <c r="U136" s="35">
        <f t="shared" si="51"/>
        <v>1</v>
      </c>
      <c r="V136" s="35">
        <f t="shared" si="52"/>
        <v>1</v>
      </c>
      <c r="W136" s="35">
        <f t="shared" si="53"/>
        <v>1</v>
      </c>
      <c r="X136" s="35">
        <f t="shared" si="54"/>
        <v>1</v>
      </c>
      <c r="Y136" s="35">
        <f t="shared" si="55"/>
        <v>0</v>
      </c>
    </row>
    <row r="137" spans="1:25">
      <c r="A137" s="52" t="s">
        <v>1275</v>
      </c>
      <c r="B137" s="51" t="s">
        <v>1276</v>
      </c>
      <c r="C137" s="7" t="s">
        <v>1277</v>
      </c>
      <c r="D137" s="44">
        <f t="shared" si="45"/>
        <v>2</v>
      </c>
      <c r="E137" s="44">
        <f t="shared" si="46"/>
        <v>1</v>
      </c>
      <c r="F137" s="44">
        <f t="shared" si="47"/>
        <v>0</v>
      </c>
      <c r="G137" s="44">
        <f t="shared" si="48"/>
        <v>3</v>
      </c>
      <c r="H137" s="7" t="s">
        <v>377</v>
      </c>
      <c r="I137" s="14" t="s">
        <v>1278</v>
      </c>
      <c r="J137" s="11" t="s">
        <v>379</v>
      </c>
      <c r="K137" s="11" t="s">
        <v>1279</v>
      </c>
      <c r="L137" s="12" t="s">
        <v>1280</v>
      </c>
      <c r="M137" s="12" t="s">
        <v>1281</v>
      </c>
      <c r="N137" s="11" t="s">
        <v>23</v>
      </c>
      <c r="O137" s="11" t="s">
        <v>23</v>
      </c>
      <c r="P137" s="13" t="s">
        <v>1282</v>
      </c>
      <c r="Q137" s="11" t="s">
        <v>23</v>
      </c>
      <c r="R137" s="11" t="s">
        <v>23</v>
      </c>
      <c r="S137" s="35">
        <f t="shared" si="49"/>
        <v>1</v>
      </c>
      <c r="T137" s="35">
        <f t="shared" si="50"/>
        <v>1</v>
      </c>
      <c r="U137" s="35">
        <f t="shared" si="51"/>
        <v>0</v>
      </c>
      <c r="V137" s="35">
        <f t="shared" si="52"/>
        <v>0</v>
      </c>
      <c r="W137" s="35">
        <f t="shared" si="53"/>
        <v>1</v>
      </c>
      <c r="X137" s="35">
        <f t="shared" si="54"/>
        <v>0</v>
      </c>
      <c r="Y137" s="35">
        <f t="shared" si="55"/>
        <v>0</v>
      </c>
    </row>
    <row r="138" spans="1:25">
      <c r="A138" s="50" t="s">
        <v>1283</v>
      </c>
      <c r="B138" s="50" t="s">
        <v>1284</v>
      </c>
      <c r="C138" s="22" t="s">
        <v>1285</v>
      </c>
      <c r="D138" s="44">
        <f t="shared" si="45"/>
        <v>1</v>
      </c>
      <c r="E138" s="44">
        <f t="shared" si="46"/>
        <v>3</v>
      </c>
      <c r="F138" s="44">
        <f t="shared" si="47"/>
        <v>0</v>
      </c>
      <c r="G138" s="44">
        <f t="shared" si="48"/>
        <v>4</v>
      </c>
      <c r="H138" s="7" t="s">
        <v>199</v>
      </c>
      <c r="I138" s="8" t="s">
        <v>1286</v>
      </c>
      <c r="J138" s="7" t="s">
        <v>40</v>
      </c>
      <c r="K138" s="7" t="s">
        <v>1287</v>
      </c>
      <c r="L138" s="9" t="s">
        <v>1288</v>
      </c>
      <c r="M138" s="11" t="s">
        <v>23</v>
      </c>
      <c r="N138" s="11" t="s">
        <v>23</v>
      </c>
      <c r="O138" s="9" t="s">
        <v>1289</v>
      </c>
      <c r="P138" s="9" t="s">
        <v>1290</v>
      </c>
      <c r="Q138" s="10" t="s">
        <v>1291</v>
      </c>
      <c r="R138" s="11" t="s">
        <v>23</v>
      </c>
      <c r="S138" s="35">
        <f t="shared" si="49"/>
        <v>1</v>
      </c>
      <c r="T138" s="35">
        <f t="shared" si="50"/>
        <v>0</v>
      </c>
      <c r="U138" s="35">
        <f t="shared" si="51"/>
        <v>0</v>
      </c>
      <c r="V138" s="35">
        <f t="shared" si="52"/>
        <v>1</v>
      </c>
      <c r="W138" s="35">
        <f t="shared" si="53"/>
        <v>1</v>
      </c>
      <c r="X138" s="35">
        <f t="shared" si="54"/>
        <v>1</v>
      </c>
      <c r="Y138" s="35">
        <f t="shared" si="55"/>
        <v>0</v>
      </c>
    </row>
    <row r="139" spans="1:25">
      <c r="A139" s="52" t="s">
        <v>1292</v>
      </c>
      <c r="B139" s="51" t="s">
        <v>1293</v>
      </c>
      <c r="C139" s="7" t="s">
        <v>543</v>
      </c>
      <c r="D139" s="44">
        <f t="shared" si="45"/>
        <v>2</v>
      </c>
      <c r="E139" s="44">
        <f t="shared" si="46"/>
        <v>1</v>
      </c>
      <c r="F139" s="44">
        <f t="shared" si="47"/>
        <v>0</v>
      </c>
      <c r="G139" s="44">
        <f t="shared" si="48"/>
        <v>3</v>
      </c>
      <c r="H139" s="7" t="s">
        <v>56</v>
      </c>
      <c r="I139" s="14" t="s">
        <v>309</v>
      </c>
      <c r="J139" s="11" t="s">
        <v>58</v>
      </c>
      <c r="K139" s="11" t="s">
        <v>1294</v>
      </c>
      <c r="L139" s="12" t="s">
        <v>1295</v>
      </c>
      <c r="M139" s="12" t="s">
        <v>1296</v>
      </c>
      <c r="N139" s="11" t="s">
        <v>23</v>
      </c>
      <c r="O139" s="11" t="s">
        <v>23</v>
      </c>
      <c r="P139" s="13" t="s">
        <v>1297</v>
      </c>
      <c r="Q139" s="11" t="s">
        <v>23</v>
      </c>
      <c r="R139" s="11" t="s">
        <v>23</v>
      </c>
      <c r="S139" s="35">
        <f t="shared" si="49"/>
        <v>1</v>
      </c>
      <c r="T139" s="35">
        <f t="shared" si="50"/>
        <v>1</v>
      </c>
      <c r="U139" s="35">
        <f t="shared" si="51"/>
        <v>0</v>
      </c>
      <c r="V139" s="35">
        <f t="shared" si="52"/>
        <v>0</v>
      </c>
      <c r="W139" s="35">
        <f t="shared" si="53"/>
        <v>1</v>
      </c>
      <c r="X139" s="35">
        <f t="shared" si="54"/>
        <v>0</v>
      </c>
      <c r="Y139" s="35">
        <f t="shared" si="55"/>
        <v>0</v>
      </c>
    </row>
    <row r="140" spans="1:25">
      <c r="A140" s="52" t="s">
        <v>1298</v>
      </c>
      <c r="B140" s="51" t="s">
        <v>1299</v>
      </c>
      <c r="C140" s="7" t="s">
        <v>1300</v>
      </c>
      <c r="D140" s="44">
        <f t="shared" si="45"/>
        <v>2</v>
      </c>
      <c r="E140" s="44">
        <f t="shared" si="46"/>
        <v>1</v>
      </c>
      <c r="F140" s="44">
        <f t="shared" si="47"/>
        <v>0</v>
      </c>
      <c r="G140" s="44">
        <f t="shared" si="48"/>
        <v>3</v>
      </c>
      <c r="H140" s="7" t="s">
        <v>167</v>
      </c>
      <c r="I140" s="14" t="s">
        <v>1301</v>
      </c>
      <c r="J140" s="11" t="s">
        <v>58</v>
      </c>
      <c r="K140" s="11" t="s">
        <v>1302</v>
      </c>
      <c r="L140" s="12" t="s">
        <v>1303</v>
      </c>
      <c r="M140" s="12" t="s">
        <v>1304</v>
      </c>
      <c r="N140" s="11" t="s">
        <v>23</v>
      </c>
      <c r="O140" s="11" t="s">
        <v>23</v>
      </c>
      <c r="P140" s="13" t="s">
        <v>1305</v>
      </c>
      <c r="Q140" s="11" t="s">
        <v>23</v>
      </c>
      <c r="R140" s="11" t="s">
        <v>23</v>
      </c>
      <c r="S140" s="35">
        <f t="shared" si="49"/>
        <v>1</v>
      </c>
      <c r="T140" s="35">
        <f t="shared" si="50"/>
        <v>1</v>
      </c>
      <c r="U140" s="35">
        <f t="shared" si="51"/>
        <v>0</v>
      </c>
      <c r="V140" s="35">
        <f t="shared" si="52"/>
        <v>0</v>
      </c>
      <c r="W140" s="35">
        <f t="shared" si="53"/>
        <v>1</v>
      </c>
      <c r="X140" s="35">
        <f t="shared" si="54"/>
        <v>0</v>
      </c>
      <c r="Y140" s="35">
        <f t="shared" si="55"/>
        <v>0</v>
      </c>
    </row>
    <row r="141" spans="1:25">
      <c r="A141" s="50" t="s">
        <v>1306</v>
      </c>
      <c r="B141" s="51" t="s">
        <v>1307</v>
      </c>
      <c r="C141" s="7" t="s">
        <v>1027</v>
      </c>
      <c r="D141" s="44">
        <f t="shared" si="45"/>
        <v>3</v>
      </c>
      <c r="E141" s="44">
        <f t="shared" si="46"/>
        <v>3</v>
      </c>
      <c r="F141" s="44">
        <f t="shared" si="47"/>
        <v>0</v>
      </c>
      <c r="G141" s="44">
        <f t="shared" si="48"/>
        <v>6</v>
      </c>
      <c r="H141" s="7" t="s">
        <v>377</v>
      </c>
      <c r="I141" s="8" t="s">
        <v>1308</v>
      </c>
      <c r="J141" s="11" t="s">
        <v>379</v>
      </c>
      <c r="K141" s="7" t="s">
        <v>1309</v>
      </c>
      <c r="L141" s="10" t="s">
        <v>1310</v>
      </c>
      <c r="M141" s="10" t="s">
        <v>1311</v>
      </c>
      <c r="N141" s="10" t="s">
        <v>1312</v>
      </c>
      <c r="O141" s="10" t="s">
        <v>1313</v>
      </c>
      <c r="P141" s="10" t="s">
        <v>1314</v>
      </c>
      <c r="Q141" s="10" t="s">
        <v>1315</v>
      </c>
      <c r="R141" s="11" t="s">
        <v>23</v>
      </c>
      <c r="S141" s="35">
        <f t="shared" si="49"/>
        <v>1</v>
      </c>
      <c r="T141" s="35">
        <f t="shared" si="50"/>
        <v>1</v>
      </c>
      <c r="U141" s="35">
        <f t="shared" si="51"/>
        <v>1</v>
      </c>
      <c r="V141" s="35">
        <f t="shared" si="52"/>
        <v>1</v>
      </c>
      <c r="W141" s="35">
        <f t="shared" si="53"/>
        <v>1</v>
      </c>
      <c r="X141" s="35">
        <f t="shared" si="54"/>
        <v>1</v>
      </c>
      <c r="Y141" s="35">
        <f t="shared" si="55"/>
        <v>0</v>
      </c>
    </row>
    <row r="142" spans="1:25">
      <c r="A142" s="50" t="s">
        <v>1316</v>
      </c>
      <c r="B142" s="51" t="s">
        <v>1317</v>
      </c>
      <c r="C142" s="7" t="s">
        <v>1318</v>
      </c>
      <c r="D142" s="44">
        <f t="shared" si="45"/>
        <v>1</v>
      </c>
      <c r="E142" s="44">
        <f t="shared" si="46"/>
        <v>3</v>
      </c>
      <c r="F142" s="44">
        <f t="shared" si="47"/>
        <v>0</v>
      </c>
      <c r="G142" s="44">
        <f t="shared" si="48"/>
        <v>4</v>
      </c>
      <c r="H142" s="7" t="s">
        <v>255</v>
      </c>
      <c r="I142" s="8" t="s">
        <v>256</v>
      </c>
      <c r="J142" s="7" t="s">
        <v>58</v>
      </c>
      <c r="K142" s="7" t="s">
        <v>1319</v>
      </c>
      <c r="L142" s="15" t="s">
        <v>1320</v>
      </c>
      <c r="M142" s="11" t="s">
        <v>23</v>
      </c>
      <c r="N142" s="11" t="s">
        <v>23</v>
      </c>
      <c r="O142" s="15" t="s">
        <v>1321</v>
      </c>
      <c r="P142" s="15" t="s">
        <v>1322</v>
      </c>
      <c r="Q142" s="10" t="s">
        <v>1323</v>
      </c>
      <c r="R142" s="11" t="s">
        <v>23</v>
      </c>
      <c r="S142" s="35">
        <f t="shared" si="49"/>
        <v>1</v>
      </c>
      <c r="T142" s="35">
        <f t="shared" si="50"/>
        <v>0</v>
      </c>
      <c r="U142" s="35">
        <f t="shared" si="51"/>
        <v>0</v>
      </c>
      <c r="V142" s="35">
        <f t="shared" si="52"/>
        <v>1</v>
      </c>
      <c r="W142" s="35">
        <f t="shared" si="53"/>
        <v>1</v>
      </c>
      <c r="X142" s="35">
        <f t="shared" si="54"/>
        <v>1</v>
      </c>
      <c r="Y142" s="35">
        <f t="shared" si="55"/>
        <v>0</v>
      </c>
    </row>
    <row r="143" spans="1:25">
      <c r="A143" s="50" t="s">
        <v>1324</v>
      </c>
      <c r="B143" s="51" t="s">
        <v>789</v>
      </c>
      <c r="C143" s="7" t="s">
        <v>1325</v>
      </c>
      <c r="D143" s="44">
        <f t="shared" si="45"/>
        <v>3</v>
      </c>
      <c r="E143" s="44">
        <f t="shared" si="46"/>
        <v>3</v>
      </c>
      <c r="F143" s="44">
        <f t="shared" si="47"/>
        <v>1</v>
      </c>
      <c r="G143" s="44">
        <f t="shared" si="48"/>
        <v>7</v>
      </c>
      <c r="H143" s="7" t="s">
        <v>1326</v>
      </c>
      <c r="I143" s="8" t="s">
        <v>1327</v>
      </c>
      <c r="J143" s="7" t="s">
        <v>801</v>
      </c>
      <c r="K143" s="7" t="s">
        <v>1328</v>
      </c>
      <c r="L143" s="17" t="s">
        <v>1329</v>
      </c>
      <c r="M143" s="10" t="s">
        <v>1330</v>
      </c>
      <c r="N143" s="10" t="s">
        <v>1331</v>
      </c>
      <c r="O143" s="17" t="s">
        <v>1332</v>
      </c>
      <c r="P143" s="17" t="s">
        <v>1333</v>
      </c>
      <c r="Q143" s="1" t="s">
        <v>1334</v>
      </c>
      <c r="R143" s="10" t="s">
        <v>1335</v>
      </c>
      <c r="S143" s="35">
        <f t="shared" si="49"/>
        <v>1</v>
      </c>
      <c r="T143" s="35">
        <f t="shared" si="50"/>
        <v>1</v>
      </c>
      <c r="U143" s="35">
        <f t="shared" si="51"/>
        <v>1</v>
      </c>
      <c r="V143" s="35">
        <f t="shared" si="52"/>
        <v>1</v>
      </c>
      <c r="W143" s="35">
        <f t="shared" si="53"/>
        <v>1</v>
      </c>
      <c r="X143" s="35">
        <f t="shared" si="54"/>
        <v>1</v>
      </c>
      <c r="Y143" s="35">
        <f t="shared" si="55"/>
        <v>1</v>
      </c>
    </row>
    <row r="144" spans="1:25">
      <c r="A144" s="50" t="s">
        <v>1336</v>
      </c>
      <c r="B144" s="51" t="s">
        <v>1337</v>
      </c>
      <c r="C144" s="7" t="s">
        <v>1338</v>
      </c>
      <c r="D144" s="44">
        <f t="shared" si="45"/>
        <v>1</v>
      </c>
      <c r="E144" s="44">
        <f t="shared" si="46"/>
        <v>3</v>
      </c>
      <c r="F144" s="44">
        <f t="shared" si="47"/>
        <v>0</v>
      </c>
      <c r="G144" s="44">
        <f t="shared" si="48"/>
        <v>4</v>
      </c>
      <c r="H144" s="7" t="s">
        <v>347</v>
      </c>
      <c r="I144" s="8" t="s">
        <v>1339</v>
      </c>
      <c r="J144" s="7" t="s">
        <v>58</v>
      </c>
      <c r="K144" s="7" t="s">
        <v>1340</v>
      </c>
      <c r="L144" s="10" t="s">
        <v>1341</v>
      </c>
      <c r="M144" s="11" t="s">
        <v>23</v>
      </c>
      <c r="N144" s="34" t="s">
        <v>1731</v>
      </c>
      <c r="O144" s="10" t="s">
        <v>1342</v>
      </c>
      <c r="P144" s="10" t="s">
        <v>1343</v>
      </c>
      <c r="Q144" s="1" t="s">
        <v>1344</v>
      </c>
      <c r="R144" s="11" t="s">
        <v>23</v>
      </c>
      <c r="S144" s="35">
        <f t="shared" si="49"/>
        <v>1</v>
      </c>
      <c r="T144" s="35">
        <f t="shared" si="50"/>
        <v>0</v>
      </c>
      <c r="U144" s="35">
        <f t="shared" si="51"/>
        <v>0</v>
      </c>
      <c r="V144" s="35">
        <f t="shared" si="52"/>
        <v>1</v>
      </c>
      <c r="W144" s="35">
        <f t="shared" si="53"/>
        <v>1</v>
      </c>
      <c r="X144" s="35">
        <f t="shared" si="54"/>
        <v>1</v>
      </c>
      <c r="Y144" s="35">
        <f t="shared" si="55"/>
        <v>0</v>
      </c>
    </row>
    <row r="145" spans="1:25">
      <c r="A145" s="50" t="s">
        <v>1345</v>
      </c>
      <c r="B145" s="51" t="s">
        <v>1346</v>
      </c>
      <c r="C145" s="7" t="s">
        <v>1347</v>
      </c>
      <c r="D145" s="44">
        <f t="shared" si="45"/>
        <v>3</v>
      </c>
      <c r="E145" s="44">
        <f t="shared" si="46"/>
        <v>3</v>
      </c>
      <c r="F145" s="44">
        <f t="shared" si="47"/>
        <v>1</v>
      </c>
      <c r="G145" s="44">
        <f t="shared" si="48"/>
        <v>7</v>
      </c>
      <c r="H145" s="7" t="s">
        <v>1348</v>
      </c>
      <c r="I145" s="8" t="s">
        <v>1349</v>
      </c>
      <c r="J145" s="7" t="s">
        <v>211</v>
      </c>
      <c r="K145" s="7" t="s">
        <v>1350</v>
      </c>
      <c r="L145" s="15" t="s">
        <v>1351</v>
      </c>
      <c r="M145" s="10" t="s">
        <v>1352</v>
      </c>
      <c r="N145" s="10" t="s">
        <v>1353</v>
      </c>
      <c r="O145" s="15" t="s">
        <v>1354</v>
      </c>
      <c r="P145" s="10" t="s">
        <v>1355</v>
      </c>
      <c r="Q145" s="1" t="s">
        <v>1356</v>
      </c>
      <c r="R145" s="1" t="s">
        <v>1357</v>
      </c>
      <c r="S145" s="35">
        <f t="shared" si="49"/>
        <v>1</v>
      </c>
      <c r="T145" s="35">
        <f t="shared" si="50"/>
        <v>1</v>
      </c>
      <c r="U145" s="35">
        <f t="shared" si="51"/>
        <v>1</v>
      </c>
      <c r="V145" s="35">
        <f t="shared" si="52"/>
        <v>1</v>
      </c>
      <c r="W145" s="35">
        <f t="shared" si="53"/>
        <v>1</v>
      </c>
      <c r="X145" s="35">
        <f t="shared" si="54"/>
        <v>1</v>
      </c>
      <c r="Y145" s="35">
        <f t="shared" si="55"/>
        <v>1</v>
      </c>
    </row>
    <row r="146" spans="1:25">
      <c r="A146" s="50" t="s">
        <v>1345</v>
      </c>
      <c r="B146" s="51" t="s">
        <v>1358</v>
      </c>
      <c r="C146" s="7" t="s">
        <v>135</v>
      </c>
      <c r="D146" s="44">
        <f t="shared" si="45"/>
        <v>1</v>
      </c>
      <c r="E146" s="44">
        <f t="shared" si="46"/>
        <v>2</v>
      </c>
      <c r="F146" s="44">
        <f t="shared" si="47"/>
        <v>0</v>
      </c>
      <c r="G146" s="44">
        <f t="shared" si="48"/>
        <v>3</v>
      </c>
      <c r="H146" s="7" t="s">
        <v>426</v>
      </c>
      <c r="I146" s="14" t="s">
        <v>1359</v>
      </c>
      <c r="J146" s="11" t="s">
        <v>428</v>
      </c>
      <c r="K146" s="11" t="s">
        <v>1360</v>
      </c>
      <c r="L146" s="10" t="s">
        <v>1361</v>
      </c>
      <c r="M146" s="11" t="s">
        <v>23</v>
      </c>
      <c r="N146" s="11" t="s">
        <v>23</v>
      </c>
      <c r="O146" s="10" t="s">
        <v>1362</v>
      </c>
      <c r="P146" s="10" t="s">
        <v>1363</v>
      </c>
      <c r="Q146" s="11" t="s">
        <v>23</v>
      </c>
      <c r="R146" s="11" t="s">
        <v>23</v>
      </c>
      <c r="S146" s="35">
        <f t="shared" si="49"/>
        <v>1</v>
      </c>
      <c r="T146" s="35">
        <f t="shared" si="50"/>
        <v>0</v>
      </c>
      <c r="U146" s="35">
        <f t="shared" si="51"/>
        <v>0</v>
      </c>
      <c r="V146" s="35">
        <f t="shared" si="52"/>
        <v>1</v>
      </c>
      <c r="W146" s="35">
        <f t="shared" si="53"/>
        <v>1</v>
      </c>
      <c r="X146" s="35">
        <f t="shared" si="54"/>
        <v>0</v>
      </c>
      <c r="Y146" s="35">
        <f t="shared" si="55"/>
        <v>0</v>
      </c>
    </row>
    <row r="147" spans="1:25">
      <c r="A147" s="56" t="s">
        <v>1364</v>
      </c>
      <c r="B147" s="47" t="s">
        <v>1365</v>
      </c>
      <c r="C147" s="1" t="s">
        <v>1366</v>
      </c>
      <c r="D147" s="44">
        <f t="shared" si="45"/>
        <v>2</v>
      </c>
      <c r="E147" s="44">
        <f t="shared" si="46"/>
        <v>0</v>
      </c>
      <c r="F147" s="44">
        <f t="shared" si="47"/>
        <v>1</v>
      </c>
      <c r="G147" s="44">
        <f t="shared" si="48"/>
        <v>3</v>
      </c>
      <c r="H147" s="7" t="s">
        <v>347</v>
      </c>
      <c r="I147" s="16" t="s">
        <v>1367</v>
      </c>
      <c r="J147" s="2" t="s">
        <v>58</v>
      </c>
      <c r="K147" s="1" t="s">
        <v>1368</v>
      </c>
      <c r="L147" s="17" t="s">
        <v>1369</v>
      </c>
      <c r="M147" s="10" t="s">
        <v>1370</v>
      </c>
      <c r="N147" s="11" t="s">
        <v>23</v>
      </c>
      <c r="O147" s="11" t="s">
        <v>23</v>
      </c>
      <c r="P147" s="11" t="s">
        <v>23</v>
      </c>
      <c r="Q147" s="11" t="s">
        <v>23</v>
      </c>
      <c r="R147" s="17" t="s">
        <v>1371</v>
      </c>
      <c r="S147" s="35">
        <f t="shared" si="49"/>
        <v>1</v>
      </c>
      <c r="T147" s="35">
        <f t="shared" si="50"/>
        <v>1</v>
      </c>
      <c r="U147" s="35">
        <f t="shared" si="51"/>
        <v>0</v>
      </c>
      <c r="V147" s="35">
        <f t="shared" si="52"/>
        <v>0</v>
      </c>
      <c r="W147" s="35">
        <f t="shared" si="53"/>
        <v>0</v>
      </c>
      <c r="X147" s="35">
        <f t="shared" si="54"/>
        <v>0</v>
      </c>
      <c r="Y147" s="35">
        <f t="shared" si="55"/>
        <v>1</v>
      </c>
    </row>
    <row r="148" spans="1:25">
      <c r="A148" s="50" t="s">
        <v>1372</v>
      </c>
      <c r="B148" s="51" t="s">
        <v>1373</v>
      </c>
      <c r="C148" s="7" t="s">
        <v>1374</v>
      </c>
      <c r="D148" s="44">
        <f t="shared" si="45"/>
        <v>2</v>
      </c>
      <c r="E148" s="44">
        <f t="shared" si="46"/>
        <v>2</v>
      </c>
      <c r="F148" s="44">
        <f t="shared" si="47"/>
        <v>1</v>
      </c>
      <c r="G148" s="44">
        <f t="shared" si="48"/>
        <v>5</v>
      </c>
      <c r="H148" s="7" t="s">
        <v>906</v>
      </c>
      <c r="I148" s="8" t="s">
        <v>1375</v>
      </c>
      <c r="J148" s="7" t="s">
        <v>221</v>
      </c>
      <c r="K148" s="7" t="s">
        <v>1376</v>
      </c>
      <c r="L148" s="10" t="s">
        <v>1377</v>
      </c>
      <c r="M148" s="11" t="s">
        <v>23</v>
      </c>
      <c r="N148" s="10" t="s">
        <v>1378</v>
      </c>
      <c r="O148" s="1" t="s">
        <v>1379</v>
      </c>
      <c r="P148" s="10" t="s">
        <v>1380</v>
      </c>
      <c r="Q148" s="11" t="s">
        <v>23</v>
      </c>
      <c r="R148" s="10" t="s">
        <v>1381</v>
      </c>
      <c r="S148" s="35">
        <f t="shared" si="49"/>
        <v>1</v>
      </c>
      <c r="T148" s="35">
        <f t="shared" si="50"/>
        <v>0</v>
      </c>
      <c r="U148" s="35">
        <f t="shared" si="51"/>
        <v>1</v>
      </c>
      <c r="V148" s="35">
        <f t="shared" si="52"/>
        <v>1</v>
      </c>
      <c r="W148" s="35">
        <f t="shared" si="53"/>
        <v>1</v>
      </c>
      <c r="X148" s="35">
        <f t="shared" si="54"/>
        <v>0</v>
      </c>
      <c r="Y148" s="35">
        <f t="shared" si="55"/>
        <v>1</v>
      </c>
    </row>
    <row r="149" spans="1:25">
      <c r="A149" s="50" t="s">
        <v>1372</v>
      </c>
      <c r="B149" s="51" t="s">
        <v>1382</v>
      </c>
      <c r="C149" s="7" t="s">
        <v>1383</v>
      </c>
      <c r="D149" s="44">
        <f t="shared" si="45"/>
        <v>2</v>
      </c>
      <c r="E149" s="44">
        <f t="shared" si="46"/>
        <v>2</v>
      </c>
      <c r="F149" s="44">
        <f t="shared" si="47"/>
        <v>1</v>
      </c>
      <c r="G149" s="44">
        <f t="shared" si="48"/>
        <v>5</v>
      </c>
      <c r="H149" s="7" t="s">
        <v>219</v>
      </c>
      <c r="I149" s="8" t="s">
        <v>1384</v>
      </c>
      <c r="J149" s="7" t="s">
        <v>221</v>
      </c>
      <c r="K149" s="7" t="s">
        <v>1385</v>
      </c>
      <c r="L149" s="17" t="s">
        <v>1386</v>
      </c>
      <c r="M149" s="11" t="s">
        <v>23</v>
      </c>
      <c r="N149" s="1" t="s">
        <v>1387</v>
      </c>
      <c r="O149" s="1" t="s">
        <v>1388</v>
      </c>
      <c r="P149" s="1" t="s">
        <v>1389</v>
      </c>
      <c r="Q149" s="11" t="s">
        <v>23</v>
      </c>
      <c r="R149" s="1" t="s">
        <v>1390</v>
      </c>
      <c r="S149" s="35">
        <f t="shared" si="49"/>
        <v>1</v>
      </c>
      <c r="T149" s="35">
        <f t="shared" si="50"/>
        <v>0</v>
      </c>
      <c r="U149" s="35">
        <f t="shared" si="51"/>
        <v>1</v>
      </c>
      <c r="V149" s="35">
        <f t="shared" si="52"/>
        <v>1</v>
      </c>
      <c r="W149" s="35">
        <f t="shared" si="53"/>
        <v>1</v>
      </c>
      <c r="X149" s="35">
        <f t="shared" si="54"/>
        <v>0</v>
      </c>
      <c r="Y149" s="35">
        <f t="shared" si="55"/>
        <v>1</v>
      </c>
    </row>
    <row r="150" spans="1:25">
      <c r="A150" s="54" t="s">
        <v>1372</v>
      </c>
      <c r="B150" s="55" t="s">
        <v>1391</v>
      </c>
      <c r="C150" s="11" t="s">
        <v>1392</v>
      </c>
      <c r="D150" s="44">
        <f t="shared" si="45"/>
        <v>2</v>
      </c>
      <c r="E150" s="44">
        <f t="shared" si="46"/>
        <v>3</v>
      </c>
      <c r="F150" s="44">
        <f t="shared" si="47"/>
        <v>1</v>
      </c>
      <c r="G150" s="44">
        <f t="shared" si="48"/>
        <v>6</v>
      </c>
      <c r="H150" s="7" t="s">
        <v>1393</v>
      </c>
      <c r="I150" s="14" t="s">
        <v>1394</v>
      </c>
      <c r="J150" s="11" t="s">
        <v>1267</v>
      </c>
      <c r="K150" s="11" t="s">
        <v>1395</v>
      </c>
      <c r="L150" s="28" t="s">
        <v>1396</v>
      </c>
      <c r="M150" s="28" t="s">
        <v>1397</v>
      </c>
      <c r="N150" s="11" t="s">
        <v>23</v>
      </c>
      <c r="O150" s="28" t="s">
        <v>1398</v>
      </c>
      <c r="P150" s="28" t="s">
        <v>1399</v>
      </c>
      <c r="Q150" s="28" t="s">
        <v>1400</v>
      </c>
      <c r="R150" s="10" t="s">
        <v>1401</v>
      </c>
      <c r="S150" s="35">
        <f t="shared" si="49"/>
        <v>1</v>
      </c>
      <c r="T150" s="35">
        <f t="shared" si="50"/>
        <v>1</v>
      </c>
      <c r="U150" s="35">
        <f t="shared" si="51"/>
        <v>0</v>
      </c>
      <c r="V150" s="35">
        <f t="shared" si="52"/>
        <v>1</v>
      </c>
      <c r="W150" s="35">
        <f t="shared" si="53"/>
        <v>1</v>
      </c>
      <c r="X150" s="35">
        <f t="shared" si="54"/>
        <v>1</v>
      </c>
      <c r="Y150" s="35">
        <f t="shared" si="55"/>
        <v>1</v>
      </c>
    </row>
    <row r="151" spans="1:25">
      <c r="A151" s="54" t="s">
        <v>1402</v>
      </c>
      <c r="B151" s="55" t="s">
        <v>1403</v>
      </c>
      <c r="C151" s="11" t="s">
        <v>1404</v>
      </c>
      <c r="D151" s="44">
        <f t="shared" si="45"/>
        <v>1</v>
      </c>
      <c r="E151" s="44">
        <f t="shared" si="46"/>
        <v>3</v>
      </c>
      <c r="F151" s="44">
        <f t="shared" si="47"/>
        <v>0</v>
      </c>
      <c r="G151" s="44">
        <f t="shared" si="48"/>
        <v>4</v>
      </c>
      <c r="H151" s="7" t="s">
        <v>308</v>
      </c>
      <c r="I151" s="8" t="s">
        <v>1405</v>
      </c>
      <c r="J151" s="7" t="s">
        <v>1406</v>
      </c>
      <c r="K151" s="7" t="s">
        <v>1407</v>
      </c>
      <c r="L151" s="9" t="s">
        <v>1408</v>
      </c>
      <c r="M151" s="11" t="s">
        <v>23</v>
      </c>
      <c r="N151" s="11" t="s">
        <v>23</v>
      </c>
      <c r="O151" s="9" t="s">
        <v>1409</v>
      </c>
      <c r="P151" s="9" t="s">
        <v>1410</v>
      </c>
      <c r="Q151" s="10" t="s">
        <v>1411</v>
      </c>
      <c r="R151" s="11" t="s">
        <v>23</v>
      </c>
      <c r="S151" s="35">
        <f t="shared" si="49"/>
        <v>1</v>
      </c>
      <c r="T151" s="35">
        <f t="shared" si="50"/>
        <v>0</v>
      </c>
      <c r="U151" s="35">
        <f t="shared" si="51"/>
        <v>0</v>
      </c>
      <c r="V151" s="35">
        <f t="shared" si="52"/>
        <v>1</v>
      </c>
      <c r="W151" s="35">
        <f t="shared" si="53"/>
        <v>1</v>
      </c>
      <c r="X151" s="35">
        <f t="shared" si="54"/>
        <v>1</v>
      </c>
      <c r="Y151" s="35">
        <f t="shared" si="55"/>
        <v>0</v>
      </c>
    </row>
    <row r="152" spans="1:25">
      <c r="A152" s="50" t="s">
        <v>1412</v>
      </c>
      <c r="B152" s="51" t="s">
        <v>1413</v>
      </c>
      <c r="C152" s="7" t="s">
        <v>1414</v>
      </c>
      <c r="D152" s="44">
        <f t="shared" si="45"/>
        <v>3</v>
      </c>
      <c r="E152" s="44">
        <f t="shared" si="46"/>
        <v>3</v>
      </c>
      <c r="F152" s="44">
        <f t="shared" si="47"/>
        <v>1</v>
      </c>
      <c r="G152" s="44">
        <f t="shared" si="48"/>
        <v>7</v>
      </c>
      <c r="H152" s="7" t="s">
        <v>115</v>
      </c>
      <c r="I152" s="8" t="s">
        <v>1415</v>
      </c>
      <c r="J152" s="7" t="s">
        <v>801</v>
      </c>
      <c r="K152" s="7" t="s">
        <v>1416</v>
      </c>
      <c r="L152" s="10" t="s">
        <v>1417</v>
      </c>
      <c r="M152" s="10" t="s">
        <v>1418</v>
      </c>
      <c r="N152" s="17" t="s">
        <v>1419</v>
      </c>
      <c r="O152" s="10" t="s">
        <v>1420</v>
      </c>
      <c r="P152" s="10" t="s">
        <v>1421</v>
      </c>
      <c r="Q152" s="10" t="s">
        <v>1422</v>
      </c>
      <c r="R152" s="17" t="s">
        <v>1423</v>
      </c>
      <c r="S152" s="35">
        <f t="shared" si="49"/>
        <v>1</v>
      </c>
      <c r="T152" s="35">
        <f t="shared" si="50"/>
        <v>1</v>
      </c>
      <c r="U152" s="35">
        <f t="shared" si="51"/>
        <v>1</v>
      </c>
      <c r="V152" s="35">
        <f t="shared" si="52"/>
        <v>1</v>
      </c>
      <c r="W152" s="35">
        <f t="shared" si="53"/>
        <v>1</v>
      </c>
      <c r="X152" s="35">
        <f t="shared" si="54"/>
        <v>1</v>
      </c>
      <c r="Y152" s="35">
        <f t="shared" si="55"/>
        <v>1</v>
      </c>
    </row>
    <row r="153" spans="1:25">
      <c r="A153" s="52" t="s">
        <v>1424</v>
      </c>
      <c r="B153" s="51" t="s">
        <v>1425</v>
      </c>
      <c r="C153" s="7" t="s">
        <v>717</v>
      </c>
      <c r="D153" s="44">
        <f t="shared" si="45"/>
        <v>2</v>
      </c>
      <c r="E153" s="44">
        <f t="shared" si="46"/>
        <v>1</v>
      </c>
      <c r="F153" s="44">
        <f t="shared" si="47"/>
        <v>0</v>
      </c>
      <c r="G153" s="44">
        <f t="shared" si="48"/>
        <v>3</v>
      </c>
      <c r="H153" s="7" t="s">
        <v>115</v>
      </c>
      <c r="I153" s="14" t="s">
        <v>1426</v>
      </c>
      <c r="J153" s="11" t="s">
        <v>58</v>
      </c>
      <c r="K153" s="11" t="s">
        <v>1427</v>
      </c>
      <c r="L153" s="12" t="s">
        <v>1428</v>
      </c>
      <c r="M153" s="12" t="s">
        <v>1429</v>
      </c>
      <c r="N153" s="11" t="s">
        <v>23</v>
      </c>
      <c r="O153" s="11" t="s">
        <v>23</v>
      </c>
      <c r="P153" s="13" t="s">
        <v>1430</v>
      </c>
      <c r="Q153" s="11" t="s">
        <v>23</v>
      </c>
      <c r="R153" s="11" t="s">
        <v>23</v>
      </c>
      <c r="S153" s="35">
        <f t="shared" si="49"/>
        <v>1</v>
      </c>
      <c r="T153" s="35">
        <f t="shared" si="50"/>
        <v>1</v>
      </c>
      <c r="U153" s="35">
        <f t="shared" si="51"/>
        <v>0</v>
      </c>
      <c r="V153" s="35">
        <f t="shared" si="52"/>
        <v>0</v>
      </c>
      <c r="W153" s="35">
        <f t="shared" si="53"/>
        <v>1</v>
      </c>
      <c r="X153" s="35">
        <f t="shared" si="54"/>
        <v>0</v>
      </c>
      <c r="Y153" s="35">
        <f t="shared" si="55"/>
        <v>0</v>
      </c>
    </row>
    <row r="154" spans="1:25">
      <c r="A154" s="52" t="s">
        <v>1424</v>
      </c>
      <c r="B154" s="51" t="s">
        <v>1431</v>
      </c>
      <c r="C154" s="7" t="s">
        <v>1347</v>
      </c>
      <c r="D154" s="44">
        <f t="shared" si="45"/>
        <v>2</v>
      </c>
      <c r="E154" s="44">
        <f t="shared" si="46"/>
        <v>1</v>
      </c>
      <c r="F154" s="44">
        <f t="shared" si="47"/>
        <v>0</v>
      </c>
      <c r="G154" s="44">
        <f t="shared" si="48"/>
        <v>3</v>
      </c>
      <c r="H154" s="7" t="s">
        <v>115</v>
      </c>
      <c r="I154" s="14" t="s">
        <v>1432</v>
      </c>
      <c r="J154" s="11" t="s">
        <v>58</v>
      </c>
      <c r="K154" s="11" t="s">
        <v>1433</v>
      </c>
      <c r="L154" s="12" t="s">
        <v>1434</v>
      </c>
      <c r="M154" s="12" t="s">
        <v>1435</v>
      </c>
      <c r="N154" s="11" t="s">
        <v>23</v>
      </c>
      <c r="O154" s="11" t="s">
        <v>23</v>
      </c>
      <c r="P154" s="13" t="s">
        <v>1436</v>
      </c>
      <c r="Q154" s="11" t="s">
        <v>23</v>
      </c>
      <c r="R154" s="11" t="s">
        <v>23</v>
      </c>
      <c r="S154" s="35">
        <f t="shared" si="49"/>
        <v>1</v>
      </c>
      <c r="T154" s="35">
        <f t="shared" si="50"/>
        <v>1</v>
      </c>
      <c r="U154" s="35">
        <f t="shared" si="51"/>
        <v>0</v>
      </c>
      <c r="V154" s="35">
        <f t="shared" si="52"/>
        <v>0</v>
      </c>
      <c r="W154" s="35">
        <f t="shared" si="53"/>
        <v>1</v>
      </c>
      <c r="X154" s="35">
        <f t="shared" si="54"/>
        <v>0</v>
      </c>
      <c r="Y154" s="35">
        <f t="shared" si="55"/>
        <v>0</v>
      </c>
    </row>
    <row r="155" spans="1:25">
      <c r="A155" s="52" t="s">
        <v>1424</v>
      </c>
      <c r="B155" s="51" t="s">
        <v>1437</v>
      </c>
      <c r="C155" s="7" t="s">
        <v>1438</v>
      </c>
      <c r="D155" s="44">
        <f t="shared" si="45"/>
        <v>2</v>
      </c>
      <c r="E155" s="44">
        <f t="shared" si="46"/>
        <v>1</v>
      </c>
      <c r="F155" s="44">
        <f t="shared" si="47"/>
        <v>0</v>
      </c>
      <c r="G155" s="44">
        <f t="shared" si="48"/>
        <v>3</v>
      </c>
      <c r="H155" s="7" t="s">
        <v>1439</v>
      </c>
      <c r="I155" s="14" t="s">
        <v>1440</v>
      </c>
      <c r="J155" s="11" t="s">
        <v>1441</v>
      </c>
      <c r="K155" s="11" t="s">
        <v>1442</v>
      </c>
      <c r="L155" s="12" t="s">
        <v>1443</v>
      </c>
      <c r="M155" s="12" t="s">
        <v>1444</v>
      </c>
      <c r="N155" s="11" t="s">
        <v>23</v>
      </c>
      <c r="O155" s="11" t="s">
        <v>23</v>
      </c>
      <c r="P155" s="13" t="s">
        <v>1445</v>
      </c>
      <c r="Q155" s="11" t="s">
        <v>23</v>
      </c>
      <c r="R155" s="11" t="s">
        <v>23</v>
      </c>
      <c r="S155" s="35">
        <f t="shared" si="49"/>
        <v>1</v>
      </c>
      <c r="T155" s="35">
        <f t="shared" si="50"/>
        <v>1</v>
      </c>
      <c r="U155" s="35">
        <f t="shared" si="51"/>
        <v>0</v>
      </c>
      <c r="V155" s="35">
        <f t="shared" si="52"/>
        <v>0</v>
      </c>
      <c r="W155" s="35">
        <f t="shared" si="53"/>
        <v>1</v>
      </c>
      <c r="X155" s="35">
        <f t="shared" si="54"/>
        <v>0</v>
      </c>
      <c r="Y155" s="35">
        <f t="shared" si="55"/>
        <v>0</v>
      </c>
    </row>
    <row r="156" spans="1:25">
      <c r="A156" s="52" t="s">
        <v>1446</v>
      </c>
      <c r="B156" s="51" t="s">
        <v>1447</v>
      </c>
      <c r="C156" s="7" t="s">
        <v>1448</v>
      </c>
      <c r="D156" s="44">
        <f t="shared" si="45"/>
        <v>2</v>
      </c>
      <c r="E156" s="44">
        <f t="shared" si="46"/>
        <v>1</v>
      </c>
      <c r="F156" s="44">
        <f t="shared" si="47"/>
        <v>0</v>
      </c>
      <c r="G156" s="44">
        <f t="shared" si="48"/>
        <v>3</v>
      </c>
      <c r="H156" s="7" t="s">
        <v>199</v>
      </c>
      <c r="I156" s="14" t="s">
        <v>1449</v>
      </c>
      <c r="J156" s="11" t="s">
        <v>40</v>
      </c>
      <c r="K156" s="11" t="s">
        <v>1450</v>
      </c>
      <c r="L156" s="12" t="s">
        <v>1451</v>
      </c>
      <c r="M156" s="12" t="s">
        <v>1452</v>
      </c>
      <c r="N156" s="11" t="s">
        <v>23</v>
      </c>
      <c r="O156" s="11" t="s">
        <v>23</v>
      </c>
      <c r="P156" s="13" t="s">
        <v>1453</v>
      </c>
      <c r="Q156" s="11" t="s">
        <v>23</v>
      </c>
      <c r="R156" s="11" t="s">
        <v>23</v>
      </c>
      <c r="S156" s="35">
        <f t="shared" si="49"/>
        <v>1</v>
      </c>
      <c r="T156" s="35">
        <f t="shared" si="50"/>
        <v>1</v>
      </c>
      <c r="U156" s="35">
        <f t="shared" si="51"/>
        <v>0</v>
      </c>
      <c r="V156" s="35">
        <f t="shared" si="52"/>
        <v>0</v>
      </c>
      <c r="W156" s="35">
        <f t="shared" si="53"/>
        <v>1</v>
      </c>
      <c r="X156" s="35">
        <f t="shared" si="54"/>
        <v>0</v>
      </c>
      <c r="Y156" s="35">
        <f t="shared" si="55"/>
        <v>0</v>
      </c>
    </row>
    <row r="157" spans="1:25">
      <c r="A157" s="52" t="s">
        <v>1454</v>
      </c>
      <c r="B157" s="51" t="s">
        <v>1455</v>
      </c>
      <c r="C157" s="7" t="s">
        <v>1456</v>
      </c>
      <c r="D157" s="44">
        <f t="shared" si="45"/>
        <v>2</v>
      </c>
      <c r="E157" s="44">
        <f t="shared" si="46"/>
        <v>1</v>
      </c>
      <c r="F157" s="44">
        <f t="shared" si="47"/>
        <v>0</v>
      </c>
      <c r="G157" s="44">
        <f t="shared" si="48"/>
        <v>3</v>
      </c>
      <c r="H157" s="7" t="s">
        <v>426</v>
      </c>
      <c r="I157" s="14" t="s">
        <v>1457</v>
      </c>
      <c r="J157" s="11" t="s">
        <v>428</v>
      </c>
      <c r="K157" s="11" t="s">
        <v>1458</v>
      </c>
      <c r="L157" s="12" t="s">
        <v>1459</v>
      </c>
      <c r="M157" s="12" t="s">
        <v>1460</v>
      </c>
      <c r="N157" s="11" t="s">
        <v>23</v>
      </c>
      <c r="O157" s="11" t="s">
        <v>23</v>
      </c>
      <c r="P157" s="13" t="s">
        <v>1461</v>
      </c>
      <c r="Q157" s="11" t="s">
        <v>23</v>
      </c>
      <c r="R157" s="11" t="s">
        <v>23</v>
      </c>
      <c r="S157" s="35">
        <f t="shared" si="49"/>
        <v>1</v>
      </c>
      <c r="T157" s="35">
        <f t="shared" si="50"/>
        <v>1</v>
      </c>
      <c r="U157" s="35">
        <f t="shared" si="51"/>
        <v>0</v>
      </c>
      <c r="V157" s="35">
        <f t="shared" si="52"/>
        <v>0</v>
      </c>
      <c r="W157" s="35">
        <f t="shared" si="53"/>
        <v>1</v>
      </c>
      <c r="X157" s="35">
        <f t="shared" si="54"/>
        <v>0</v>
      </c>
      <c r="Y157" s="35">
        <f t="shared" si="55"/>
        <v>0</v>
      </c>
    </row>
    <row r="158" spans="1:25">
      <c r="A158" s="50" t="s">
        <v>1462</v>
      </c>
      <c r="B158" s="51" t="s">
        <v>1463</v>
      </c>
      <c r="C158" s="7" t="s">
        <v>1464</v>
      </c>
      <c r="D158" s="44">
        <f t="shared" si="45"/>
        <v>1</v>
      </c>
      <c r="E158" s="44">
        <f t="shared" si="46"/>
        <v>3</v>
      </c>
      <c r="F158" s="44">
        <f t="shared" si="47"/>
        <v>0</v>
      </c>
      <c r="G158" s="44">
        <f t="shared" si="48"/>
        <v>4</v>
      </c>
      <c r="H158" s="7" t="s">
        <v>97</v>
      </c>
      <c r="I158" s="8" t="s">
        <v>1465</v>
      </c>
      <c r="J158" s="7" t="s">
        <v>1466</v>
      </c>
      <c r="K158" s="7" t="s">
        <v>1467</v>
      </c>
      <c r="L158" s="15" t="s">
        <v>1468</v>
      </c>
      <c r="M158" s="11" t="s">
        <v>23</v>
      </c>
      <c r="N158" s="11" t="s">
        <v>23</v>
      </c>
      <c r="O158" s="15" t="s">
        <v>1469</v>
      </c>
      <c r="P158" s="15" t="s">
        <v>1470</v>
      </c>
      <c r="Q158" s="1" t="s">
        <v>1471</v>
      </c>
      <c r="R158" s="11" t="s">
        <v>23</v>
      </c>
      <c r="S158" s="35">
        <f t="shared" si="49"/>
        <v>1</v>
      </c>
      <c r="T158" s="35">
        <f t="shared" si="50"/>
        <v>0</v>
      </c>
      <c r="U158" s="35">
        <f t="shared" si="51"/>
        <v>0</v>
      </c>
      <c r="V158" s="35">
        <f t="shared" si="52"/>
        <v>1</v>
      </c>
      <c r="W158" s="35">
        <f t="shared" si="53"/>
        <v>1</v>
      </c>
      <c r="X158" s="35">
        <f t="shared" si="54"/>
        <v>1</v>
      </c>
      <c r="Y158" s="35">
        <f t="shared" si="55"/>
        <v>0</v>
      </c>
    </row>
    <row r="159" spans="1:25">
      <c r="A159" s="55" t="s">
        <v>1472</v>
      </c>
      <c r="B159" s="54" t="s">
        <v>1245</v>
      </c>
      <c r="C159" s="2" t="s">
        <v>1285</v>
      </c>
      <c r="D159" s="44">
        <f t="shared" si="45"/>
        <v>1</v>
      </c>
      <c r="E159" s="44">
        <f t="shared" si="46"/>
        <v>3</v>
      </c>
      <c r="F159" s="44">
        <f t="shared" si="47"/>
        <v>0</v>
      </c>
      <c r="G159" s="44">
        <f t="shared" si="48"/>
        <v>4</v>
      </c>
      <c r="H159" s="7" t="s">
        <v>199</v>
      </c>
      <c r="I159" s="8" t="s">
        <v>1473</v>
      </c>
      <c r="J159" s="7" t="s">
        <v>40</v>
      </c>
      <c r="K159" s="7" t="s">
        <v>1474</v>
      </c>
      <c r="L159" s="9" t="s">
        <v>1475</v>
      </c>
      <c r="M159" s="11" t="s">
        <v>23</v>
      </c>
      <c r="N159" s="11" t="s">
        <v>23</v>
      </c>
      <c r="O159" s="9" t="s">
        <v>1476</v>
      </c>
      <c r="P159" s="9" t="s">
        <v>1477</v>
      </c>
      <c r="Q159" s="10" t="s">
        <v>1478</v>
      </c>
      <c r="R159" s="11" t="s">
        <v>23</v>
      </c>
      <c r="S159" s="35">
        <f t="shared" si="49"/>
        <v>1</v>
      </c>
      <c r="T159" s="35">
        <f t="shared" si="50"/>
        <v>0</v>
      </c>
      <c r="U159" s="35">
        <f t="shared" si="51"/>
        <v>0</v>
      </c>
      <c r="V159" s="35">
        <f t="shared" si="52"/>
        <v>1</v>
      </c>
      <c r="W159" s="35">
        <f t="shared" si="53"/>
        <v>1</v>
      </c>
      <c r="X159" s="35">
        <f t="shared" si="54"/>
        <v>1</v>
      </c>
      <c r="Y159" s="35">
        <f t="shared" si="55"/>
        <v>0</v>
      </c>
    </row>
    <row r="160" spans="1:25">
      <c r="A160" s="50" t="s">
        <v>1479</v>
      </c>
      <c r="B160" s="51" t="s">
        <v>1480</v>
      </c>
      <c r="C160" s="7" t="s">
        <v>1481</v>
      </c>
      <c r="D160" s="44">
        <f t="shared" si="45"/>
        <v>2</v>
      </c>
      <c r="E160" s="44">
        <f t="shared" si="46"/>
        <v>3</v>
      </c>
      <c r="F160" s="44">
        <f t="shared" si="47"/>
        <v>0</v>
      </c>
      <c r="G160" s="44">
        <f t="shared" si="48"/>
        <v>5</v>
      </c>
      <c r="H160" s="7" t="s">
        <v>377</v>
      </c>
      <c r="I160" s="8" t="s">
        <v>1482</v>
      </c>
      <c r="J160" s="11" t="s">
        <v>379</v>
      </c>
      <c r="K160" s="7" t="s">
        <v>1483</v>
      </c>
      <c r="L160" s="10" t="s">
        <v>1484</v>
      </c>
      <c r="M160" s="10" t="s">
        <v>1485</v>
      </c>
      <c r="N160" s="11" t="s">
        <v>23</v>
      </c>
      <c r="O160" s="10" t="s">
        <v>1486</v>
      </c>
      <c r="P160" s="10" t="s">
        <v>1487</v>
      </c>
      <c r="Q160" s="10" t="s">
        <v>1488</v>
      </c>
      <c r="R160" s="11" t="s">
        <v>23</v>
      </c>
      <c r="S160" s="35">
        <f t="shared" si="49"/>
        <v>1</v>
      </c>
      <c r="T160" s="35">
        <f t="shared" si="50"/>
        <v>1</v>
      </c>
      <c r="U160" s="35">
        <f t="shared" si="51"/>
        <v>0</v>
      </c>
      <c r="V160" s="35">
        <f t="shared" si="52"/>
        <v>1</v>
      </c>
      <c r="W160" s="35">
        <f t="shared" si="53"/>
        <v>1</v>
      </c>
      <c r="X160" s="35">
        <f t="shared" si="54"/>
        <v>1</v>
      </c>
      <c r="Y160" s="35">
        <f t="shared" si="55"/>
        <v>0</v>
      </c>
    </row>
    <row r="161" spans="1:25">
      <c r="A161" s="50" t="s">
        <v>1479</v>
      </c>
      <c r="B161" s="51" t="s">
        <v>1489</v>
      </c>
      <c r="C161" s="7" t="s">
        <v>1490</v>
      </c>
      <c r="D161" s="44">
        <f t="shared" si="45"/>
        <v>2</v>
      </c>
      <c r="E161" s="44">
        <f t="shared" si="46"/>
        <v>3</v>
      </c>
      <c r="F161" s="44">
        <f t="shared" si="47"/>
        <v>0</v>
      </c>
      <c r="G161" s="44">
        <f t="shared" si="48"/>
        <v>5</v>
      </c>
      <c r="H161" s="7" t="s">
        <v>1491</v>
      </c>
      <c r="I161" s="8" t="s">
        <v>1492</v>
      </c>
      <c r="J161" s="7" t="s">
        <v>58</v>
      </c>
      <c r="K161" s="7" t="s">
        <v>1493</v>
      </c>
      <c r="L161" s="10" t="s">
        <v>1494</v>
      </c>
      <c r="M161" s="10" t="s">
        <v>1495</v>
      </c>
      <c r="N161" s="11" t="s">
        <v>23</v>
      </c>
      <c r="O161" s="10" t="s">
        <v>1496</v>
      </c>
      <c r="P161" s="10" t="s">
        <v>1497</v>
      </c>
      <c r="Q161" s="10" t="s">
        <v>1498</v>
      </c>
      <c r="R161" s="11" t="s">
        <v>23</v>
      </c>
      <c r="S161" s="35">
        <f t="shared" si="49"/>
        <v>1</v>
      </c>
      <c r="T161" s="35">
        <f t="shared" si="50"/>
        <v>1</v>
      </c>
      <c r="U161" s="35">
        <f t="shared" si="51"/>
        <v>0</v>
      </c>
      <c r="V161" s="35">
        <f t="shared" si="52"/>
        <v>1</v>
      </c>
      <c r="W161" s="35">
        <f t="shared" si="53"/>
        <v>1</v>
      </c>
      <c r="X161" s="35">
        <f t="shared" si="54"/>
        <v>1</v>
      </c>
      <c r="Y161" s="35">
        <f t="shared" si="55"/>
        <v>0</v>
      </c>
    </row>
    <row r="162" spans="1:25">
      <c r="A162" s="50" t="s">
        <v>1479</v>
      </c>
      <c r="B162" s="51" t="s">
        <v>1499</v>
      </c>
      <c r="C162" s="7" t="s">
        <v>1027</v>
      </c>
      <c r="D162" s="44">
        <f t="shared" si="45"/>
        <v>3</v>
      </c>
      <c r="E162" s="44">
        <f t="shared" si="46"/>
        <v>3</v>
      </c>
      <c r="F162" s="44">
        <f t="shared" si="47"/>
        <v>1</v>
      </c>
      <c r="G162" s="44">
        <f t="shared" si="48"/>
        <v>7</v>
      </c>
      <c r="H162" s="7" t="s">
        <v>377</v>
      </c>
      <c r="I162" s="8" t="s">
        <v>1500</v>
      </c>
      <c r="J162" s="11" t="s">
        <v>379</v>
      </c>
      <c r="K162" s="7" t="s">
        <v>1501</v>
      </c>
      <c r="L162" s="10" t="s">
        <v>1502</v>
      </c>
      <c r="M162" s="10" t="s">
        <v>1503</v>
      </c>
      <c r="N162" s="17" t="s">
        <v>1504</v>
      </c>
      <c r="O162" s="10" t="s">
        <v>1505</v>
      </c>
      <c r="P162" s="10" t="s">
        <v>1506</v>
      </c>
      <c r="Q162" s="10" t="s">
        <v>1507</v>
      </c>
      <c r="R162" s="10" t="s">
        <v>1508</v>
      </c>
      <c r="S162" s="35">
        <f t="shared" si="49"/>
        <v>1</v>
      </c>
      <c r="T162" s="35">
        <f t="shared" si="50"/>
        <v>1</v>
      </c>
      <c r="U162" s="35">
        <f t="shared" si="51"/>
        <v>1</v>
      </c>
      <c r="V162" s="35">
        <f t="shared" si="52"/>
        <v>1</v>
      </c>
      <c r="W162" s="35">
        <f t="shared" si="53"/>
        <v>1</v>
      </c>
      <c r="X162" s="35">
        <f t="shared" si="54"/>
        <v>1</v>
      </c>
      <c r="Y162" s="35">
        <f t="shared" si="55"/>
        <v>1</v>
      </c>
    </row>
    <row r="163" spans="1:25">
      <c r="A163" s="50" t="s">
        <v>1509</v>
      </c>
      <c r="B163" s="51" t="s">
        <v>1510</v>
      </c>
      <c r="C163" s="7" t="s">
        <v>698</v>
      </c>
      <c r="D163" s="44">
        <f t="shared" ref="D163:D188" si="56">SUM(S163:U163)</f>
        <v>2</v>
      </c>
      <c r="E163" s="44">
        <f t="shared" ref="E163:E188" si="57">SUM(V163:X163)</f>
        <v>3</v>
      </c>
      <c r="F163" s="44">
        <f t="shared" ref="F163:F188" si="58">SUM(Y163)</f>
        <v>0</v>
      </c>
      <c r="G163" s="44">
        <f t="shared" ref="G163:G188" si="59">SUM(D163:F163)</f>
        <v>5</v>
      </c>
      <c r="H163" s="7" t="s">
        <v>377</v>
      </c>
      <c r="I163" s="8" t="s">
        <v>1511</v>
      </c>
      <c r="J163" s="11" t="s">
        <v>379</v>
      </c>
      <c r="K163" s="7" t="s">
        <v>1512</v>
      </c>
      <c r="L163" s="10" t="s">
        <v>1513</v>
      </c>
      <c r="M163" s="10" t="s">
        <v>1514</v>
      </c>
      <c r="N163" s="11" t="s">
        <v>23</v>
      </c>
      <c r="O163" s="10" t="s">
        <v>1515</v>
      </c>
      <c r="P163" s="10" t="s">
        <v>1516</v>
      </c>
      <c r="Q163" s="10" t="s">
        <v>1517</v>
      </c>
      <c r="R163" s="11" t="s">
        <v>23</v>
      </c>
      <c r="S163" s="35">
        <f t="shared" ref="S163:S188" si="60">IF(OR(L163="–",L163="[cell empty]"),0,1)</f>
        <v>1</v>
      </c>
      <c r="T163" s="35">
        <f t="shared" ref="T163:T188" si="61">IF(OR(M163="–",M163="[cell empty]"),0,1)</f>
        <v>1</v>
      </c>
      <c r="U163" s="35">
        <f t="shared" ref="U163:U188" si="62">IF(OR(N163="–",N163="[cell empty]"),0,1)</f>
        <v>0</v>
      </c>
      <c r="V163" s="35">
        <f t="shared" ref="V163:V188" si="63">IF(OR(O163="–",O163="[cell empty]"),0,1)</f>
        <v>1</v>
      </c>
      <c r="W163" s="35">
        <f t="shared" ref="W163:W188" si="64">IF(OR(P163="–",P163="[cell empty]"),0,1)</f>
        <v>1</v>
      </c>
      <c r="X163" s="35">
        <f t="shared" ref="X163:X188" si="65">IF(OR(Q163="–",Q163="[cell empty]"),0,1)</f>
        <v>1</v>
      </c>
      <c r="Y163" s="35">
        <f t="shared" ref="Y163:Y188" si="66">IF(OR(R163="–",R163="[cell empty]"),0,1)</f>
        <v>0</v>
      </c>
    </row>
    <row r="164" spans="1:25">
      <c r="A164" s="52" t="s">
        <v>1518</v>
      </c>
      <c r="B164" s="51" t="s">
        <v>1519</v>
      </c>
      <c r="C164" s="7" t="s">
        <v>1520</v>
      </c>
      <c r="D164" s="44">
        <f t="shared" si="56"/>
        <v>2</v>
      </c>
      <c r="E164" s="44">
        <f t="shared" si="57"/>
        <v>1</v>
      </c>
      <c r="F164" s="44">
        <f t="shared" si="58"/>
        <v>0</v>
      </c>
      <c r="G164" s="44">
        <f t="shared" si="59"/>
        <v>3</v>
      </c>
      <c r="H164" s="7" t="s">
        <v>67</v>
      </c>
      <c r="I164" s="14" t="s">
        <v>146</v>
      </c>
      <c r="J164" s="11" t="s">
        <v>58</v>
      </c>
      <c r="K164" s="11" t="s">
        <v>1521</v>
      </c>
      <c r="L164" s="12" t="s">
        <v>1522</v>
      </c>
      <c r="M164" s="12" t="s">
        <v>1523</v>
      </c>
      <c r="N164" s="11" t="s">
        <v>23</v>
      </c>
      <c r="O164" s="11" t="s">
        <v>23</v>
      </c>
      <c r="P164" s="13" t="s">
        <v>1524</v>
      </c>
      <c r="Q164" s="11" t="s">
        <v>23</v>
      </c>
      <c r="R164" s="11" t="s">
        <v>23</v>
      </c>
      <c r="S164" s="35">
        <f t="shared" si="60"/>
        <v>1</v>
      </c>
      <c r="T164" s="35">
        <f t="shared" si="61"/>
        <v>1</v>
      </c>
      <c r="U164" s="35">
        <f t="shared" si="62"/>
        <v>0</v>
      </c>
      <c r="V164" s="35">
        <f t="shared" si="63"/>
        <v>0</v>
      </c>
      <c r="W164" s="35">
        <f t="shared" si="64"/>
        <v>1</v>
      </c>
      <c r="X164" s="35">
        <f t="shared" si="65"/>
        <v>0</v>
      </c>
      <c r="Y164" s="35">
        <f t="shared" si="66"/>
        <v>0</v>
      </c>
    </row>
    <row r="165" spans="1:25">
      <c r="A165" s="52" t="s">
        <v>1518</v>
      </c>
      <c r="B165" s="51" t="s">
        <v>1525</v>
      </c>
      <c r="C165" s="7" t="s">
        <v>1526</v>
      </c>
      <c r="D165" s="44">
        <f t="shared" si="56"/>
        <v>2</v>
      </c>
      <c r="E165" s="44">
        <f t="shared" si="57"/>
        <v>2</v>
      </c>
      <c r="F165" s="44">
        <f t="shared" si="58"/>
        <v>0</v>
      </c>
      <c r="G165" s="44">
        <f t="shared" si="59"/>
        <v>4</v>
      </c>
      <c r="H165" s="7" t="s">
        <v>67</v>
      </c>
      <c r="I165" s="8" t="s">
        <v>1527</v>
      </c>
      <c r="J165" s="7" t="s">
        <v>58</v>
      </c>
      <c r="K165" s="7" t="s">
        <v>1528</v>
      </c>
      <c r="L165" s="12" t="s">
        <v>1529</v>
      </c>
      <c r="M165" s="12" t="s">
        <v>1530</v>
      </c>
      <c r="N165" s="11" t="s">
        <v>23</v>
      </c>
      <c r="O165" s="1" t="s">
        <v>1531</v>
      </c>
      <c r="P165" s="13" t="s">
        <v>1532</v>
      </c>
      <c r="Q165" s="11" t="s">
        <v>23</v>
      </c>
      <c r="R165" s="11" t="s">
        <v>23</v>
      </c>
      <c r="S165" s="35">
        <f t="shared" si="60"/>
        <v>1</v>
      </c>
      <c r="T165" s="35">
        <f t="shared" si="61"/>
        <v>1</v>
      </c>
      <c r="U165" s="35">
        <f t="shared" si="62"/>
        <v>0</v>
      </c>
      <c r="V165" s="35">
        <f t="shared" si="63"/>
        <v>1</v>
      </c>
      <c r="W165" s="35">
        <f t="shared" si="64"/>
        <v>1</v>
      </c>
      <c r="X165" s="35">
        <f t="shared" si="65"/>
        <v>0</v>
      </c>
      <c r="Y165" s="35">
        <f t="shared" si="66"/>
        <v>0</v>
      </c>
    </row>
    <row r="166" spans="1:25">
      <c r="A166" s="52" t="s">
        <v>1533</v>
      </c>
      <c r="B166" s="51" t="s">
        <v>1534</v>
      </c>
      <c r="C166" s="7" t="s">
        <v>543</v>
      </c>
      <c r="D166" s="44">
        <f t="shared" si="56"/>
        <v>2</v>
      </c>
      <c r="E166" s="44">
        <f t="shared" si="57"/>
        <v>1</v>
      </c>
      <c r="F166" s="44">
        <f t="shared" si="58"/>
        <v>1</v>
      </c>
      <c r="G166" s="44">
        <f t="shared" si="59"/>
        <v>4</v>
      </c>
      <c r="H166" s="7" t="s">
        <v>377</v>
      </c>
      <c r="I166" s="14" t="s">
        <v>1535</v>
      </c>
      <c r="J166" s="11" t="s">
        <v>379</v>
      </c>
      <c r="K166" s="11" t="s">
        <v>1536</v>
      </c>
      <c r="L166" s="12" t="s">
        <v>1537</v>
      </c>
      <c r="M166" s="12" t="s">
        <v>1538</v>
      </c>
      <c r="N166" s="11" t="s">
        <v>23</v>
      </c>
      <c r="O166" s="11" t="s">
        <v>23</v>
      </c>
      <c r="P166" s="13" t="s">
        <v>1539</v>
      </c>
      <c r="Q166" s="11" t="s">
        <v>23</v>
      </c>
      <c r="R166" s="1" t="s">
        <v>1540</v>
      </c>
      <c r="S166" s="35">
        <f t="shared" si="60"/>
        <v>1</v>
      </c>
      <c r="T166" s="35">
        <f t="shared" si="61"/>
        <v>1</v>
      </c>
      <c r="U166" s="35">
        <f t="shared" si="62"/>
        <v>0</v>
      </c>
      <c r="V166" s="35">
        <f t="shared" si="63"/>
        <v>0</v>
      </c>
      <c r="W166" s="35">
        <f t="shared" si="64"/>
        <v>1</v>
      </c>
      <c r="X166" s="35">
        <f t="shared" si="65"/>
        <v>0</v>
      </c>
      <c r="Y166" s="35">
        <f t="shared" si="66"/>
        <v>1</v>
      </c>
    </row>
    <row r="167" spans="1:25">
      <c r="A167" s="52" t="s">
        <v>1541</v>
      </c>
      <c r="B167" s="51" t="s">
        <v>1373</v>
      </c>
      <c r="C167" s="22" t="s">
        <v>1542</v>
      </c>
      <c r="D167" s="44">
        <f t="shared" si="56"/>
        <v>2</v>
      </c>
      <c r="E167" s="44">
        <f t="shared" si="57"/>
        <v>1</v>
      </c>
      <c r="F167" s="44">
        <f t="shared" si="58"/>
        <v>0</v>
      </c>
      <c r="G167" s="44">
        <f t="shared" si="59"/>
        <v>3</v>
      </c>
      <c r="H167" s="7" t="s">
        <v>115</v>
      </c>
      <c r="I167" s="14" t="s">
        <v>1543</v>
      </c>
      <c r="J167" s="11" t="s">
        <v>58</v>
      </c>
      <c r="K167" s="11" t="s">
        <v>1544</v>
      </c>
      <c r="L167" s="12" t="s">
        <v>1545</v>
      </c>
      <c r="M167" s="12" t="s">
        <v>1546</v>
      </c>
      <c r="N167" s="11" t="s">
        <v>23</v>
      </c>
      <c r="O167" s="11" t="s">
        <v>23</v>
      </c>
      <c r="P167" s="13" t="s">
        <v>1547</v>
      </c>
      <c r="Q167" s="11" t="s">
        <v>23</v>
      </c>
      <c r="R167" s="11" t="s">
        <v>23</v>
      </c>
      <c r="S167" s="35">
        <f t="shared" si="60"/>
        <v>1</v>
      </c>
      <c r="T167" s="35">
        <f t="shared" si="61"/>
        <v>1</v>
      </c>
      <c r="U167" s="35">
        <f t="shared" si="62"/>
        <v>0</v>
      </c>
      <c r="V167" s="35">
        <f t="shared" si="63"/>
        <v>0</v>
      </c>
      <c r="W167" s="35">
        <f t="shared" si="64"/>
        <v>1</v>
      </c>
      <c r="X167" s="35">
        <f t="shared" si="65"/>
        <v>0</v>
      </c>
      <c r="Y167" s="35">
        <f t="shared" si="66"/>
        <v>0</v>
      </c>
    </row>
    <row r="168" spans="1:25">
      <c r="A168" s="52" t="s">
        <v>1541</v>
      </c>
      <c r="B168" s="51" t="s">
        <v>1548</v>
      </c>
      <c r="C168" s="7" t="s">
        <v>1549</v>
      </c>
      <c r="D168" s="44">
        <f t="shared" si="56"/>
        <v>2</v>
      </c>
      <c r="E168" s="44">
        <f t="shared" si="57"/>
        <v>0</v>
      </c>
      <c r="F168" s="44">
        <f t="shared" si="58"/>
        <v>0</v>
      </c>
      <c r="G168" s="44">
        <f t="shared" si="59"/>
        <v>2</v>
      </c>
      <c r="H168" s="7" t="s">
        <v>219</v>
      </c>
      <c r="I168" s="8" t="s">
        <v>1550</v>
      </c>
      <c r="J168" s="7" t="s">
        <v>221</v>
      </c>
      <c r="K168" s="7" t="s">
        <v>1551</v>
      </c>
      <c r="L168" s="10" t="s">
        <v>1552</v>
      </c>
      <c r="M168" s="11" t="s">
        <v>23</v>
      </c>
      <c r="N168" s="10" t="s">
        <v>1553</v>
      </c>
      <c r="O168" s="11" t="s">
        <v>23</v>
      </c>
      <c r="P168" s="11" t="s">
        <v>23</v>
      </c>
      <c r="Q168" s="11" t="s">
        <v>23</v>
      </c>
      <c r="R168" s="11" t="s">
        <v>23</v>
      </c>
      <c r="S168" s="35">
        <f t="shared" si="60"/>
        <v>1</v>
      </c>
      <c r="T168" s="35">
        <f t="shared" si="61"/>
        <v>0</v>
      </c>
      <c r="U168" s="35">
        <f t="shared" si="62"/>
        <v>1</v>
      </c>
      <c r="V168" s="35">
        <f t="shared" si="63"/>
        <v>0</v>
      </c>
      <c r="W168" s="35">
        <f t="shared" si="64"/>
        <v>0</v>
      </c>
      <c r="X168" s="35">
        <f t="shared" si="65"/>
        <v>0</v>
      </c>
      <c r="Y168" s="35">
        <f t="shared" si="66"/>
        <v>0</v>
      </c>
    </row>
    <row r="169" spans="1:25">
      <c r="A169" s="50" t="s">
        <v>1554</v>
      </c>
      <c r="B169" s="51" t="s">
        <v>1555</v>
      </c>
      <c r="C169" s="7" t="s">
        <v>1556</v>
      </c>
      <c r="D169" s="44">
        <f t="shared" si="56"/>
        <v>1</v>
      </c>
      <c r="E169" s="44">
        <f t="shared" si="57"/>
        <v>3</v>
      </c>
      <c r="F169" s="44">
        <f t="shared" si="58"/>
        <v>0</v>
      </c>
      <c r="G169" s="44">
        <f t="shared" si="59"/>
        <v>4</v>
      </c>
      <c r="H169" s="7" t="s">
        <v>156</v>
      </c>
      <c r="I169" s="8" t="s">
        <v>1557</v>
      </c>
      <c r="J169" s="7" t="s">
        <v>40</v>
      </c>
      <c r="K169" s="7" t="s">
        <v>1558</v>
      </c>
      <c r="L169" s="10" t="s">
        <v>1559</v>
      </c>
      <c r="M169" s="11" t="s">
        <v>23</v>
      </c>
      <c r="N169" s="11" t="s">
        <v>23</v>
      </c>
      <c r="O169" s="10" t="s">
        <v>1560</v>
      </c>
      <c r="P169" s="10" t="s">
        <v>1561</v>
      </c>
      <c r="Q169" s="10" t="s">
        <v>1562</v>
      </c>
      <c r="R169" s="11" t="s">
        <v>23</v>
      </c>
      <c r="S169" s="35">
        <f t="shared" si="60"/>
        <v>1</v>
      </c>
      <c r="T169" s="35">
        <f t="shared" si="61"/>
        <v>0</v>
      </c>
      <c r="U169" s="35">
        <f t="shared" si="62"/>
        <v>0</v>
      </c>
      <c r="V169" s="35">
        <f t="shared" si="63"/>
        <v>1</v>
      </c>
      <c r="W169" s="35">
        <f t="shared" si="64"/>
        <v>1</v>
      </c>
      <c r="X169" s="35">
        <f t="shared" si="65"/>
        <v>1</v>
      </c>
      <c r="Y169" s="35">
        <f t="shared" si="66"/>
        <v>0</v>
      </c>
    </row>
    <row r="170" spans="1:25">
      <c r="A170" s="50" t="s">
        <v>1563</v>
      </c>
      <c r="B170" s="51" t="s">
        <v>1564</v>
      </c>
      <c r="C170" s="7" t="s">
        <v>1565</v>
      </c>
      <c r="D170" s="44">
        <f t="shared" si="56"/>
        <v>3</v>
      </c>
      <c r="E170" s="44">
        <f t="shared" si="57"/>
        <v>0</v>
      </c>
      <c r="F170" s="44">
        <f t="shared" si="58"/>
        <v>1</v>
      </c>
      <c r="G170" s="44">
        <f t="shared" si="59"/>
        <v>4</v>
      </c>
      <c r="H170" s="7" t="s">
        <v>219</v>
      </c>
      <c r="I170" s="8" t="s">
        <v>1566</v>
      </c>
      <c r="J170" s="7" t="s">
        <v>221</v>
      </c>
      <c r="K170" s="7" t="s">
        <v>1567</v>
      </c>
      <c r="L170" s="10" t="s">
        <v>1568</v>
      </c>
      <c r="M170" s="10" t="s">
        <v>1569</v>
      </c>
      <c r="N170" s="10" t="s">
        <v>1570</v>
      </c>
      <c r="O170" s="11" t="s">
        <v>23</v>
      </c>
      <c r="P170" s="11" t="s">
        <v>23</v>
      </c>
      <c r="Q170" s="11" t="s">
        <v>23</v>
      </c>
      <c r="R170" s="10" t="s">
        <v>1571</v>
      </c>
      <c r="S170" s="35">
        <f t="shared" si="60"/>
        <v>1</v>
      </c>
      <c r="T170" s="35">
        <f t="shared" si="61"/>
        <v>1</v>
      </c>
      <c r="U170" s="35">
        <f t="shared" si="62"/>
        <v>1</v>
      </c>
      <c r="V170" s="35">
        <f t="shared" si="63"/>
        <v>0</v>
      </c>
      <c r="W170" s="35">
        <f t="shared" si="64"/>
        <v>0</v>
      </c>
      <c r="X170" s="35">
        <f t="shared" si="65"/>
        <v>0</v>
      </c>
      <c r="Y170" s="35">
        <f t="shared" si="66"/>
        <v>1</v>
      </c>
    </row>
    <row r="171" spans="1:25">
      <c r="A171" s="50" t="s">
        <v>1563</v>
      </c>
      <c r="B171" s="51" t="s">
        <v>1572</v>
      </c>
      <c r="C171" s="7" t="s">
        <v>1573</v>
      </c>
      <c r="D171" s="44">
        <f t="shared" si="56"/>
        <v>1</v>
      </c>
      <c r="E171" s="44">
        <f t="shared" si="57"/>
        <v>3</v>
      </c>
      <c r="F171" s="44">
        <f t="shared" si="58"/>
        <v>0</v>
      </c>
      <c r="G171" s="44">
        <f t="shared" si="59"/>
        <v>4</v>
      </c>
      <c r="H171" s="7" t="s">
        <v>347</v>
      </c>
      <c r="I171" s="8" t="s">
        <v>1574</v>
      </c>
      <c r="J171" s="7" t="s">
        <v>58</v>
      </c>
      <c r="K171" s="7" t="s">
        <v>1575</v>
      </c>
      <c r="L171" s="10" t="s">
        <v>1576</v>
      </c>
      <c r="M171" s="11" t="s">
        <v>23</v>
      </c>
      <c r="N171" s="11" t="s">
        <v>23</v>
      </c>
      <c r="O171" s="10" t="s">
        <v>1577</v>
      </c>
      <c r="P171" s="10" t="s">
        <v>1578</v>
      </c>
      <c r="Q171" s="1" t="s">
        <v>1579</v>
      </c>
      <c r="R171" s="11" t="s">
        <v>23</v>
      </c>
      <c r="S171" s="35">
        <f t="shared" si="60"/>
        <v>1</v>
      </c>
      <c r="T171" s="35">
        <f t="shared" si="61"/>
        <v>0</v>
      </c>
      <c r="U171" s="35">
        <f t="shared" si="62"/>
        <v>0</v>
      </c>
      <c r="V171" s="35">
        <f t="shared" si="63"/>
        <v>1</v>
      </c>
      <c r="W171" s="35">
        <f t="shared" si="64"/>
        <v>1</v>
      </c>
      <c r="X171" s="35">
        <f t="shared" si="65"/>
        <v>1</v>
      </c>
      <c r="Y171" s="35">
        <f t="shared" si="66"/>
        <v>0</v>
      </c>
    </row>
    <row r="172" spans="1:25">
      <c r="A172" s="50" t="s">
        <v>1563</v>
      </c>
      <c r="B172" s="51" t="s">
        <v>1580</v>
      </c>
      <c r="C172" s="7" t="s">
        <v>1581</v>
      </c>
      <c r="D172" s="44">
        <f t="shared" si="56"/>
        <v>1</v>
      </c>
      <c r="E172" s="44">
        <f t="shared" si="57"/>
        <v>2</v>
      </c>
      <c r="F172" s="44">
        <f t="shared" si="58"/>
        <v>0</v>
      </c>
      <c r="G172" s="44">
        <f t="shared" si="59"/>
        <v>3</v>
      </c>
      <c r="H172" s="7" t="s">
        <v>347</v>
      </c>
      <c r="I172" s="8" t="s">
        <v>1582</v>
      </c>
      <c r="J172" s="7" t="s">
        <v>58</v>
      </c>
      <c r="K172" s="7" t="s">
        <v>1583</v>
      </c>
      <c r="L172" s="10" t="s">
        <v>1584</v>
      </c>
      <c r="M172" s="11" t="s">
        <v>23</v>
      </c>
      <c r="N172" s="11" t="s">
        <v>23</v>
      </c>
      <c r="O172" s="10" t="s">
        <v>1585</v>
      </c>
      <c r="P172" s="10" t="s">
        <v>1586</v>
      </c>
      <c r="Q172" s="11" t="s">
        <v>23</v>
      </c>
      <c r="R172" s="11" t="s">
        <v>23</v>
      </c>
      <c r="S172" s="35">
        <f t="shared" si="60"/>
        <v>1</v>
      </c>
      <c r="T172" s="35">
        <f t="shared" si="61"/>
        <v>0</v>
      </c>
      <c r="U172" s="35">
        <f t="shared" si="62"/>
        <v>0</v>
      </c>
      <c r="V172" s="35">
        <f t="shared" si="63"/>
        <v>1</v>
      </c>
      <c r="W172" s="35">
        <f t="shared" si="64"/>
        <v>1</v>
      </c>
      <c r="X172" s="35">
        <f t="shared" si="65"/>
        <v>0</v>
      </c>
      <c r="Y172" s="35">
        <f t="shared" si="66"/>
        <v>0</v>
      </c>
    </row>
    <row r="173" spans="1:25">
      <c r="A173" s="50" t="s">
        <v>1563</v>
      </c>
      <c r="B173" s="51" t="s">
        <v>1587</v>
      </c>
      <c r="C173" s="1" t="s">
        <v>1588</v>
      </c>
      <c r="D173" s="44">
        <f t="shared" si="56"/>
        <v>1</v>
      </c>
      <c r="E173" s="44">
        <f t="shared" si="57"/>
        <v>3</v>
      </c>
      <c r="F173" s="44">
        <f t="shared" si="58"/>
        <v>0</v>
      </c>
      <c r="G173" s="44">
        <f t="shared" si="59"/>
        <v>4</v>
      </c>
      <c r="H173" s="7" t="s">
        <v>1589</v>
      </c>
      <c r="I173" s="8" t="s">
        <v>1590</v>
      </c>
      <c r="J173" s="7" t="s">
        <v>1591</v>
      </c>
      <c r="K173" s="7" t="s">
        <v>1592</v>
      </c>
      <c r="L173" s="10" t="s">
        <v>1593</v>
      </c>
      <c r="M173" s="11" t="s">
        <v>23</v>
      </c>
      <c r="N173" s="11" t="s">
        <v>23</v>
      </c>
      <c r="O173" s="10" t="s">
        <v>1594</v>
      </c>
      <c r="P173" s="10" t="s">
        <v>1595</v>
      </c>
      <c r="Q173" s="10" t="s">
        <v>1596</v>
      </c>
      <c r="R173" s="11" t="s">
        <v>23</v>
      </c>
      <c r="S173" s="35">
        <f t="shared" si="60"/>
        <v>1</v>
      </c>
      <c r="T173" s="35">
        <f t="shared" si="61"/>
        <v>0</v>
      </c>
      <c r="U173" s="35">
        <f t="shared" si="62"/>
        <v>0</v>
      </c>
      <c r="V173" s="35">
        <f t="shared" si="63"/>
        <v>1</v>
      </c>
      <c r="W173" s="35">
        <f t="shared" si="64"/>
        <v>1</v>
      </c>
      <c r="X173" s="35">
        <f t="shared" si="65"/>
        <v>1</v>
      </c>
      <c r="Y173" s="35">
        <f t="shared" si="66"/>
        <v>0</v>
      </c>
    </row>
    <row r="174" spans="1:25">
      <c r="A174" s="56" t="s">
        <v>1597</v>
      </c>
      <c r="B174" s="47" t="s">
        <v>1365</v>
      </c>
      <c r="C174" s="1" t="s">
        <v>1598</v>
      </c>
      <c r="D174" s="44">
        <f t="shared" si="56"/>
        <v>2</v>
      </c>
      <c r="E174" s="44">
        <f t="shared" si="57"/>
        <v>0</v>
      </c>
      <c r="F174" s="44">
        <f t="shared" si="58"/>
        <v>1</v>
      </c>
      <c r="G174" s="44">
        <f t="shared" si="59"/>
        <v>3</v>
      </c>
      <c r="H174" s="7" t="s">
        <v>1599</v>
      </c>
      <c r="I174" s="16" t="s">
        <v>1600</v>
      </c>
      <c r="J174" s="2" t="s">
        <v>1601</v>
      </c>
      <c r="K174" s="1" t="s">
        <v>1602</v>
      </c>
      <c r="L174" s="17" t="s">
        <v>1603</v>
      </c>
      <c r="M174" s="11" t="s">
        <v>23</v>
      </c>
      <c r="N174" s="17" t="s">
        <v>1604</v>
      </c>
      <c r="O174" s="11" t="s">
        <v>23</v>
      </c>
      <c r="P174" s="11" t="s">
        <v>23</v>
      </c>
      <c r="Q174" s="11" t="s">
        <v>23</v>
      </c>
      <c r="R174" s="17" t="s">
        <v>1605</v>
      </c>
      <c r="S174" s="35">
        <f t="shared" si="60"/>
        <v>1</v>
      </c>
      <c r="T174" s="35">
        <f t="shared" si="61"/>
        <v>0</v>
      </c>
      <c r="U174" s="35">
        <f t="shared" si="62"/>
        <v>1</v>
      </c>
      <c r="V174" s="35">
        <f t="shared" si="63"/>
        <v>0</v>
      </c>
      <c r="W174" s="35">
        <f t="shared" si="64"/>
        <v>0</v>
      </c>
      <c r="X174" s="35">
        <f t="shared" si="65"/>
        <v>0</v>
      </c>
      <c r="Y174" s="35">
        <f t="shared" si="66"/>
        <v>1</v>
      </c>
    </row>
    <row r="175" spans="1:25">
      <c r="A175" s="52" t="s">
        <v>1606</v>
      </c>
      <c r="B175" s="51" t="s">
        <v>1607</v>
      </c>
      <c r="C175" s="7" t="s">
        <v>824</v>
      </c>
      <c r="D175" s="44">
        <f t="shared" si="56"/>
        <v>2</v>
      </c>
      <c r="E175" s="44">
        <f t="shared" si="57"/>
        <v>3</v>
      </c>
      <c r="F175" s="44">
        <f t="shared" si="58"/>
        <v>0</v>
      </c>
      <c r="G175" s="44">
        <f t="shared" si="59"/>
        <v>5</v>
      </c>
      <c r="H175" s="7" t="s">
        <v>276</v>
      </c>
      <c r="I175" s="8" t="s">
        <v>1608</v>
      </c>
      <c r="J175" s="7" t="s">
        <v>40</v>
      </c>
      <c r="K175" s="7" t="s">
        <v>1609</v>
      </c>
      <c r="L175" s="12" t="s">
        <v>1610</v>
      </c>
      <c r="M175" s="12" t="s">
        <v>1611</v>
      </c>
      <c r="N175" s="11" t="s">
        <v>23</v>
      </c>
      <c r="O175" s="13" t="s">
        <v>1612</v>
      </c>
      <c r="P175" s="13" t="s">
        <v>1613</v>
      </c>
      <c r="Q175" s="13" t="s">
        <v>1614</v>
      </c>
      <c r="R175" s="11" t="s">
        <v>23</v>
      </c>
      <c r="S175" s="35">
        <f t="shared" si="60"/>
        <v>1</v>
      </c>
      <c r="T175" s="35">
        <f t="shared" si="61"/>
        <v>1</v>
      </c>
      <c r="U175" s="35">
        <f t="shared" si="62"/>
        <v>0</v>
      </c>
      <c r="V175" s="35">
        <f t="shared" si="63"/>
        <v>1</v>
      </c>
      <c r="W175" s="35">
        <f t="shared" si="64"/>
        <v>1</v>
      </c>
      <c r="X175" s="35">
        <f t="shared" si="65"/>
        <v>1</v>
      </c>
      <c r="Y175" s="35">
        <f t="shared" si="66"/>
        <v>0</v>
      </c>
    </row>
    <row r="176" spans="1:25">
      <c r="A176" s="52" t="s">
        <v>1615</v>
      </c>
      <c r="B176" s="51" t="s">
        <v>1616</v>
      </c>
      <c r="C176" s="7" t="s">
        <v>1617</v>
      </c>
      <c r="D176" s="44">
        <f t="shared" si="56"/>
        <v>2</v>
      </c>
      <c r="E176" s="44">
        <f t="shared" si="57"/>
        <v>1</v>
      </c>
      <c r="F176" s="44">
        <f t="shared" si="58"/>
        <v>0</v>
      </c>
      <c r="G176" s="44">
        <f t="shared" si="59"/>
        <v>3</v>
      </c>
      <c r="H176" s="7" t="s">
        <v>492</v>
      </c>
      <c r="I176" s="14" t="s">
        <v>1618</v>
      </c>
      <c r="J176" s="11" t="s">
        <v>1619</v>
      </c>
      <c r="K176" s="11" t="s">
        <v>1620</v>
      </c>
      <c r="L176" s="17" t="s">
        <v>1621</v>
      </c>
      <c r="M176" s="17" t="s">
        <v>1622</v>
      </c>
      <c r="N176" s="11" t="s">
        <v>23</v>
      </c>
      <c r="O176" s="11" t="s">
        <v>23</v>
      </c>
      <c r="P176" s="17" t="s">
        <v>1623</v>
      </c>
      <c r="Q176" s="11" t="s">
        <v>23</v>
      </c>
      <c r="R176" s="11" t="s">
        <v>23</v>
      </c>
      <c r="S176" s="35">
        <f t="shared" si="60"/>
        <v>1</v>
      </c>
      <c r="T176" s="35">
        <f t="shared" si="61"/>
        <v>1</v>
      </c>
      <c r="U176" s="35">
        <f t="shared" si="62"/>
        <v>0</v>
      </c>
      <c r="V176" s="35">
        <f t="shared" si="63"/>
        <v>0</v>
      </c>
      <c r="W176" s="35">
        <f t="shared" si="64"/>
        <v>1</v>
      </c>
      <c r="X176" s="35">
        <f t="shared" si="65"/>
        <v>0</v>
      </c>
      <c r="Y176" s="35">
        <f t="shared" si="66"/>
        <v>0</v>
      </c>
    </row>
    <row r="177" spans="1:25">
      <c r="A177" s="52" t="s">
        <v>1624</v>
      </c>
      <c r="B177" s="51" t="s">
        <v>1625</v>
      </c>
      <c r="C177" s="7" t="s">
        <v>1626</v>
      </c>
      <c r="D177" s="44">
        <f t="shared" si="56"/>
        <v>2</v>
      </c>
      <c r="E177" s="44">
        <f t="shared" si="57"/>
        <v>2</v>
      </c>
      <c r="F177" s="44">
        <f t="shared" si="58"/>
        <v>0</v>
      </c>
      <c r="G177" s="44">
        <f t="shared" si="59"/>
        <v>4</v>
      </c>
      <c r="H177" s="7" t="s">
        <v>78</v>
      </c>
      <c r="I177" s="14" t="s">
        <v>79</v>
      </c>
      <c r="J177" s="11" t="s">
        <v>58</v>
      </c>
      <c r="K177" s="11" t="s">
        <v>1627</v>
      </c>
      <c r="L177" s="10" t="s">
        <v>1628</v>
      </c>
      <c r="M177" s="13" t="s">
        <v>1629</v>
      </c>
      <c r="N177" s="11" t="s">
        <v>23</v>
      </c>
      <c r="O177" s="10" t="s">
        <v>1630</v>
      </c>
      <c r="P177" s="10" t="s">
        <v>1631</v>
      </c>
      <c r="Q177" s="11" t="s">
        <v>23</v>
      </c>
      <c r="R177" s="11" t="s">
        <v>23</v>
      </c>
      <c r="S177" s="35">
        <f t="shared" si="60"/>
        <v>1</v>
      </c>
      <c r="T177" s="35">
        <f t="shared" si="61"/>
        <v>1</v>
      </c>
      <c r="U177" s="35">
        <f t="shared" si="62"/>
        <v>0</v>
      </c>
      <c r="V177" s="35">
        <f t="shared" si="63"/>
        <v>1</v>
      </c>
      <c r="W177" s="35">
        <f t="shared" si="64"/>
        <v>1</v>
      </c>
      <c r="X177" s="35">
        <f t="shared" si="65"/>
        <v>0</v>
      </c>
      <c r="Y177" s="35">
        <f t="shared" si="66"/>
        <v>0</v>
      </c>
    </row>
    <row r="178" spans="1:25">
      <c r="A178" s="50" t="s">
        <v>1632</v>
      </c>
      <c r="B178" s="51" t="s">
        <v>1633</v>
      </c>
      <c r="C178" s="7" t="s">
        <v>1634</v>
      </c>
      <c r="D178" s="44">
        <f t="shared" si="56"/>
        <v>1</v>
      </c>
      <c r="E178" s="44">
        <f t="shared" si="57"/>
        <v>2</v>
      </c>
      <c r="F178" s="44">
        <f t="shared" si="58"/>
        <v>1</v>
      </c>
      <c r="G178" s="44">
        <f t="shared" si="59"/>
        <v>4</v>
      </c>
      <c r="H178" s="7" t="s">
        <v>308</v>
      </c>
      <c r="I178" s="8" t="s">
        <v>1635</v>
      </c>
      <c r="J178" s="7" t="s">
        <v>1636</v>
      </c>
      <c r="K178" s="7" t="s">
        <v>1637</v>
      </c>
      <c r="L178" s="10" t="s">
        <v>1638</v>
      </c>
      <c r="M178" s="11" t="s">
        <v>23</v>
      </c>
      <c r="N178" s="11" t="s">
        <v>23</v>
      </c>
      <c r="O178" s="10" t="s">
        <v>1639</v>
      </c>
      <c r="P178" s="10" t="s">
        <v>1640</v>
      </c>
      <c r="Q178" s="11" t="s">
        <v>23</v>
      </c>
      <c r="R178" s="1" t="s">
        <v>1641</v>
      </c>
      <c r="S178" s="35">
        <f t="shared" si="60"/>
        <v>1</v>
      </c>
      <c r="T178" s="35">
        <f t="shared" si="61"/>
        <v>0</v>
      </c>
      <c r="U178" s="35">
        <f t="shared" si="62"/>
        <v>0</v>
      </c>
      <c r="V178" s="35">
        <f t="shared" si="63"/>
        <v>1</v>
      </c>
      <c r="W178" s="35">
        <f t="shared" si="64"/>
        <v>1</v>
      </c>
      <c r="X178" s="35">
        <f t="shared" si="65"/>
        <v>0</v>
      </c>
      <c r="Y178" s="35">
        <f t="shared" si="66"/>
        <v>1</v>
      </c>
    </row>
    <row r="179" spans="1:25">
      <c r="A179" s="52" t="s">
        <v>1642</v>
      </c>
      <c r="B179" s="51" t="s">
        <v>1643</v>
      </c>
      <c r="C179" s="7" t="s">
        <v>1644</v>
      </c>
      <c r="D179" s="44">
        <f t="shared" si="56"/>
        <v>2</v>
      </c>
      <c r="E179" s="44">
        <f t="shared" si="57"/>
        <v>1</v>
      </c>
      <c r="F179" s="44">
        <f t="shared" si="58"/>
        <v>0</v>
      </c>
      <c r="G179" s="44">
        <f t="shared" si="59"/>
        <v>3</v>
      </c>
      <c r="H179" s="7" t="s">
        <v>544</v>
      </c>
      <c r="I179" s="14" t="s">
        <v>1645</v>
      </c>
      <c r="J179" s="11" t="s">
        <v>40</v>
      </c>
      <c r="K179" s="11" t="s">
        <v>1646</v>
      </c>
      <c r="L179" s="12" t="s">
        <v>1647</v>
      </c>
      <c r="M179" s="12" t="s">
        <v>1648</v>
      </c>
      <c r="N179" s="11" t="s">
        <v>23</v>
      </c>
      <c r="O179" s="11" t="s">
        <v>23</v>
      </c>
      <c r="P179" s="13" t="s">
        <v>1649</v>
      </c>
      <c r="Q179" s="11" t="s">
        <v>23</v>
      </c>
      <c r="R179" s="11" t="s">
        <v>23</v>
      </c>
      <c r="S179" s="35">
        <f t="shared" si="60"/>
        <v>1</v>
      </c>
      <c r="T179" s="35">
        <f t="shared" si="61"/>
        <v>1</v>
      </c>
      <c r="U179" s="35">
        <f t="shared" si="62"/>
        <v>0</v>
      </c>
      <c r="V179" s="35">
        <f t="shared" si="63"/>
        <v>0</v>
      </c>
      <c r="W179" s="35">
        <f t="shared" si="64"/>
        <v>1</v>
      </c>
      <c r="X179" s="35">
        <f t="shared" si="65"/>
        <v>0</v>
      </c>
      <c r="Y179" s="35">
        <f t="shared" si="66"/>
        <v>0</v>
      </c>
    </row>
    <row r="180" spans="1:25" s="6" customFormat="1">
      <c r="A180" s="58" t="s">
        <v>1650</v>
      </c>
      <c r="B180" s="59" t="s">
        <v>1346</v>
      </c>
      <c r="C180" s="29" t="s">
        <v>1347</v>
      </c>
      <c r="D180" s="43">
        <f t="shared" si="56"/>
        <v>2</v>
      </c>
      <c r="E180" s="43">
        <f t="shared" si="57"/>
        <v>2</v>
      </c>
      <c r="F180" s="43">
        <f t="shared" si="58"/>
        <v>0</v>
      </c>
      <c r="G180" s="43">
        <f t="shared" si="59"/>
        <v>4</v>
      </c>
      <c r="H180" s="7" t="s">
        <v>255</v>
      </c>
      <c r="I180" s="30" t="s">
        <v>1651</v>
      </c>
      <c r="J180" s="31" t="s">
        <v>58</v>
      </c>
      <c r="K180" s="31" t="s">
        <v>1652</v>
      </c>
      <c r="L180" s="29" t="s">
        <v>1653</v>
      </c>
      <c r="M180" s="29" t="s">
        <v>1654</v>
      </c>
      <c r="N180" s="11" t="s">
        <v>23</v>
      </c>
      <c r="O180" s="9" t="s">
        <v>1655</v>
      </c>
      <c r="P180" s="6" t="s">
        <v>1656</v>
      </c>
      <c r="Q180" s="11" t="s">
        <v>23</v>
      </c>
      <c r="R180" s="11" t="s">
        <v>23</v>
      </c>
      <c r="S180" s="36">
        <f t="shared" si="60"/>
        <v>1</v>
      </c>
      <c r="T180" s="36">
        <f t="shared" si="61"/>
        <v>1</v>
      </c>
      <c r="U180" s="36">
        <f t="shared" si="62"/>
        <v>0</v>
      </c>
      <c r="V180" s="36">
        <f t="shared" si="63"/>
        <v>1</v>
      </c>
      <c r="W180" s="36">
        <f t="shared" si="64"/>
        <v>1</v>
      </c>
      <c r="X180" s="36">
        <f t="shared" si="65"/>
        <v>0</v>
      </c>
      <c r="Y180" s="36">
        <f t="shared" si="66"/>
        <v>0</v>
      </c>
    </row>
    <row r="181" spans="1:25">
      <c r="A181" s="58" t="s">
        <v>1650</v>
      </c>
      <c r="B181" s="60" t="s">
        <v>1657</v>
      </c>
      <c r="C181" s="32" t="s">
        <v>1658</v>
      </c>
      <c r="D181" s="44">
        <f t="shared" si="56"/>
        <v>3</v>
      </c>
      <c r="E181" s="44">
        <f t="shared" si="57"/>
        <v>2</v>
      </c>
      <c r="F181" s="44">
        <f t="shared" si="58"/>
        <v>0</v>
      </c>
      <c r="G181" s="44">
        <f t="shared" si="59"/>
        <v>5</v>
      </c>
      <c r="H181" s="7" t="s">
        <v>209</v>
      </c>
      <c r="I181" s="33" t="s">
        <v>1659</v>
      </c>
      <c r="J181" s="32" t="s">
        <v>211</v>
      </c>
      <c r="K181" s="32" t="s">
        <v>1660</v>
      </c>
      <c r="L181" s="9" t="s">
        <v>1661</v>
      </c>
      <c r="M181" s="29" t="s">
        <v>1662</v>
      </c>
      <c r="N181" s="29" t="s">
        <v>1663</v>
      </c>
      <c r="O181" s="15" t="s">
        <v>1664</v>
      </c>
      <c r="P181" s="9" t="s">
        <v>1665</v>
      </c>
      <c r="Q181" s="11" t="s">
        <v>23</v>
      </c>
      <c r="R181" s="11" t="s">
        <v>23</v>
      </c>
      <c r="S181" s="35">
        <f t="shared" si="60"/>
        <v>1</v>
      </c>
      <c r="T181" s="35">
        <f t="shared" si="61"/>
        <v>1</v>
      </c>
      <c r="U181" s="35">
        <f t="shared" si="62"/>
        <v>1</v>
      </c>
      <c r="V181" s="35">
        <f t="shared" si="63"/>
        <v>1</v>
      </c>
      <c r="W181" s="35">
        <f t="shared" si="64"/>
        <v>1</v>
      </c>
      <c r="X181" s="35">
        <f t="shared" si="65"/>
        <v>0</v>
      </c>
      <c r="Y181" s="35">
        <f t="shared" si="66"/>
        <v>0</v>
      </c>
    </row>
    <row r="182" spans="1:25">
      <c r="A182" s="50" t="s">
        <v>1666</v>
      </c>
      <c r="B182" s="51" t="s">
        <v>1667</v>
      </c>
      <c r="C182" s="7" t="s">
        <v>1347</v>
      </c>
      <c r="D182" s="44">
        <f t="shared" si="56"/>
        <v>3</v>
      </c>
      <c r="E182" s="44">
        <f t="shared" si="57"/>
        <v>3</v>
      </c>
      <c r="F182" s="44">
        <f t="shared" si="58"/>
        <v>1</v>
      </c>
      <c r="G182" s="44">
        <f t="shared" si="59"/>
        <v>7</v>
      </c>
      <c r="H182" s="7" t="s">
        <v>1393</v>
      </c>
      <c r="I182" s="8" t="s">
        <v>1668</v>
      </c>
      <c r="J182" s="7" t="s">
        <v>1669</v>
      </c>
      <c r="K182" s="7" t="s">
        <v>1670</v>
      </c>
      <c r="L182" s="10" t="s">
        <v>1671</v>
      </c>
      <c r="M182" s="10" t="s">
        <v>1672</v>
      </c>
      <c r="N182" s="10" t="s">
        <v>1673</v>
      </c>
      <c r="O182" s="10" t="s">
        <v>1674</v>
      </c>
      <c r="P182" s="10" t="s">
        <v>1675</v>
      </c>
      <c r="Q182" s="10" t="s">
        <v>1676</v>
      </c>
      <c r="R182" s="10" t="s">
        <v>1677</v>
      </c>
      <c r="S182" s="35">
        <f t="shared" si="60"/>
        <v>1</v>
      </c>
      <c r="T182" s="35">
        <f t="shared" si="61"/>
        <v>1</v>
      </c>
      <c r="U182" s="35">
        <f t="shared" si="62"/>
        <v>1</v>
      </c>
      <c r="V182" s="35">
        <f t="shared" si="63"/>
        <v>1</v>
      </c>
      <c r="W182" s="35">
        <f t="shared" si="64"/>
        <v>1</v>
      </c>
      <c r="X182" s="35">
        <f t="shared" si="65"/>
        <v>1</v>
      </c>
      <c r="Y182" s="35">
        <f t="shared" si="66"/>
        <v>1</v>
      </c>
    </row>
    <row r="183" spans="1:25" s="10" customFormat="1">
      <c r="A183" s="57" t="s">
        <v>1678</v>
      </c>
      <c r="B183" s="57" t="s">
        <v>1679</v>
      </c>
      <c r="C183" s="10" t="s">
        <v>1347</v>
      </c>
      <c r="D183" s="45">
        <f t="shared" si="56"/>
        <v>3</v>
      </c>
      <c r="E183" s="45">
        <f t="shared" si="57"/>
        <v>3</v>
      </c>
      <c r="F183" s="45">
        <f t="shared" si="58"/>
        <v>1</v>
      </c>
      <c r="G183" s="45">
        <f t="shared" si="59"/>
        <v>7</v>
      </c>
      <c r="H183" s="7"/>
      <c r="I183" s="7"/>
      <c r="J183" s="7"/>
      <c r="K183" s="7"/>
      <c r="L183" s="10" t="s">
        <v>1680</v>
      </c>
      <c r="M183" s="10" t="s">
        <v>1681</v>
      </c>
      <c r="N183" s="10" t="s">
        <v>1682</v>
      </c>
      <c r="O183" s="10" t="s">
        <v>1683</v>
      </c>
      <c r="P183" s="10" t="s">
        <v>1684</v>
      </c>
      <c r="Q183" s="10" t="s">
        <v>1685</v>
      </c>
      <c r="R183" s="10" t="s">
        <v>1686</v>
      </c>
      <c r="S183" s="37">
        <f t="shared" si="60"/>
        <v>1</v>
      </c>
      <c r="T183" s="37">
        <f t="shared" si="61"/>
        <v>1</v>
      </c>
      <c r="U183" s="37">
        <f t="shared" si="62"/>
        <v>1</v>
      </c>
      <c r="V183" s="37">
        <f t="shared" si="63"/>
        <v>1</v>
      </c>
      <c r="W183" s="37">
        <f t="shared" si="64"/>
        <v>1</v>
      </c>
      <c r="X183" s="37">
        <f t="shared" si="65"/>
        <v>1</v>
      </c>
      <c r="Y183" s="37">
        <f t="shared" si="66"/>
        <v>1</v>
      </c>
    </row>
    <row r="184" spans="1:25" s="10" customFormat="1">
      <c r="A184" s="57" t="s">
        <v>1687</v>
      </c>
      <c r="B184" s="57" t="s">
        <v>1688</v>
      </c>
      <c r="C184" s="10" t="s">
        <v>1689</v>
      </c>
      <c r="D184" s="45">
        <f t="shared" si="56"/>
        <v>3</v>
      </c>
      <c r="E184" s="45">
        <f t="shared" si="57"/>
        <v>3</v>
      </c>
      <c r="F184" s="45">
        <f t="shared" si="58"/>
        <v>1</v>
      </c>
      <c r="G184" s="45">
        <f t="shared" si="59"/>
        <v>7</v>
      </c>
      <c r="H184" s="7"/>
      <c r="I184" s="7"/>
      <c r="J184" s="7"/>
      <c r="K184" s="7"/>
      <c r="L184" s="10" t="s">
        <v>1690</v>
      </c>
      <c r="M184" s="10" t="s">
        <v>1691</v>
      </c>
      <c r="N184" s="10" t="s">
        <v>1692</v>
      </c>
      <c r="O184" s="10" t="s">
        <v>1693</v>
      </c>
      <c r="P184" s="10" t="s">
        <v>1694</v>
      </c>
      <c r="Q184" s="10" t="s">
        <v>1695</v>
      </c>
      <c r="R184" s="10" t="s">
        <v>1696</v>
      </c>
      <c r="S184" s="37">
        <f t="shared" si="60"/>
        <v>1</v>
      </c>
      <c r="T184" s="37">
        <f t="shared" si="61"/>
        <v>1</v>
      </c>
      <c r="U184" s="37">
        <f t="shared" si="62"/>
        <v>1</v>
      </c>
      <c r="V184" s="37">
        <f t="shared" si="63"/>
        <v>1</v>
      </c>
      <c r="W184" s="37">
        <f t="shared" si="64"/>
        <v>1</v>
      </c>
      <c r="X184" s="37">
        <f t="shared" si="65"/>
        <v>1</v>
      </c>
      <c r="Y184" s="37">
        <f t="shared" si="66"/>
        <v>1</v>
      </c>
    </row>
    <row r="185" spans="1:25" s="10" customFormat="1">
      <c r="A185" s="57" t="s">
        <v>1697</v>
      </c>
      <c r="B185" s="57" t="s">
        <v>1698</v>
      </c>
      <c r="C185" s="10" t="s">
        <v>1347</v>
      </c>
      <c r="D185" s="45">
        <f t="shared" si="56"/>
        <v>3</v>
      </c>
      <c r="E185" s="45">
        <f t="shared" si="57"/>
        <v>3</v>
      </c>
      <c r="F185" s="45">
        <f t="shared" si="58"/>
        <v>1</v>
      </c>
      <c r="G185" s="45">
        <f t="shared" si="59"/>
        <v>7</v>
      </c>
      <c r="H185" s="7"/>
      <c r="I185" s="7"/>
      <c r="J185" s="7"/>
      <c r="K185" s="7"/>
      <c r="L185" s="10" t="s">
        <v>1699</v>
      </c>
      <c r="M185" s="10" t="s">
        <v>1700</v>
      </c>
      <c r="N185" s="10" t="s">
        <v>1701</v>
      </c>
      <c r="O185" s="10" t="s">
        <v>1702</v>
      </c>
      <c r="P185" s="10" t="s">
        <v>1703</v>
      </c>
      <c r="Q185" s="10" t="s">
        <v>1704</v>
      </c>
      <c r="R185" s="10" t="s">
        <v>1705</v>
      </c>
      <c r="S185" s="37">
        <f t="shared" si="60"/>
        <v>1</v>
      </c>
      <c r="T185" s="37">
        <f t="shared" si="61"/>
        <v>1</v>
      </c>
      <c r="U185" s="37">
        <f t="shared" si="62"/>
        <v>1</v>
      </c>
      <c r="V185" s="37">
        <f t="shared" si="63"/>
        <v>1</v>
      </c>
      <c r="W185" s="37">
        <f t="shared" si="64"/>
        <v>1</v>
      </c>
      <c r="X185" s="37">
        <f t="shared" si="65"/>
        <v>1</v>
      </c>
      <c r="Y185" s="37">
        <f t="shared" si="66"/>
        <v>1</v>
      </c>
    </row>
    <row r="186" spans="1:25" s="10" customFormat="1">
      <c r="A186" s="57" t="s">
        <v>1706</v>
      </c>
      <c r="B186" s="57" t="s">
        <v>1707</v>
      </c>
      <c r="C186" s="10" t="s">
        <v>1347</v>
      </c>
      <c r="D186" s="45">
        <f t="shared" si="56"/>
        <v>3</v>
      </c>
      <c r="E186" s="45">
        <f t="shared" si="57"/>
        <v>3</v>
      </c>
      <c r="F186" s="45">
        <f t="shared" si="58"/>
        <v>1</v>
      </c>
      <c r="G186" s="45">
        <f t="shared" si="59"/>
        <v>7</v>
      </c>
      <c r="H186" s="7"/>
      <c r="I186" s="7"/>
      <c r="J186" s="7"/>
      <c r="K186" s="7"/>
      <c r="L186" s="10" t="s">
        <v>1708</v>
      </c>
      <c r="M186" s="10" t="s">
        <v>1709</v>
      </c>
      <c r="N186" s="10" t="s">
        <v>1710</v>
      </c>
      <c r="O186" s="10" t="s">
        <v>1711</v>
      </c>
      <c r="P186" s="10" t="s">
        <v>1712</v>
      </c>
      <c r="Q186" s="10" t="s">
        <v>1713</v>
      </c>
      <c r="R186" s="10" t="s">
        <v>1714</v>
      </c>
      <c r="S186" s="37">
        <f t="shared" si="60"/>
        <v>1</v>
      </c>
      <c r="T186" s="37">
        <f t="shared" si="61"/>
        <v>1</v>
      </c>
      <c r="U186" s="37">
        <f t="shared" si="62"/>
        <v>1</v>
      </c>
      <c r="V186" s="37">
        <f t="shared" si="63"/>
        <v>1</v>
      </c>
      <c r="W186" s="37">
        <f t="shared" si="64"/>
        <v>1</v>
      </c>
      <c r="X186" s="37">
        <f t="shared" si="65"/>
        <v>1</v>
      </c>
      <c r="Y186" s="37">
        <f t="shared" si="66"/>
        <v>1</v>
      </c>
    </row>
    <row r="187" spans="1:25" s="29" customFormat="1">
      <c r="A187" s="59" t="s">
        <v>1715</v>
      </c>
      <c r="B187" s="59" t="s">
        <v>1716</v>
      </c>
      <c r="C187" s="29" t="s">
        <v>1347</v>
      </c>
      <c r="D187" s="46">
        <f t="shared" si="56"/>
        <v>3</v>
      </c>
      <c r="E187" s="46">
        <f t="shared" si="57"/>
        <v>3</v>
      </c>
      <c r="F187" s="46">
        <f t="shared" si="58"/>
        <v>1</v>
      </c>
      <c r="G187" s="46">
        <f t="shared" si="59"/>
        <v>7</v>
      </c>
      <c r="H187" s="7"/>
      <c r="I187" s="7"/>
      <c r="J187" s="32"/>
      <c r="K187" s="7"/>
      <c r="L187" s="29" t="s">
        <v>1717</v>
      </c>
      <c r="M187" s="29" t="s">
        <v>1718</v>
      </c>
      <c r="N187" s="29" t="s">
        <v>1719</v>
      </c>
      <c r="O187" s="29" t="s">
        <v>1720</v>
      </c>
      <c r="P187" s="29" t="s">
        <v>1721</v>
      </c>
      <c r="Q187" s="29" t="s">
        <v>1722</v>
      </c>
      <c r="R187" s="29" t="s">
        <v>1723</v>
      </c>
      <c r="S187" s="38">
        <f t="shared" si="60"/>
        <v>1</v>
      </c>
      <c r="T187" s="38">
        <f t="shared" si="61"/>
        <v>1</v>
      </c>
      <c r="U187" s="38">
        <f t="shared" si="62"/>
        <v>1</v>
      </c>
      <c r="V187" s="38">
        <f t="shared" si="63"/>
        <v>1</v>
      </c>
      <c r="W187" s="38">
        <f t="shared" si="64"/>
        <v>1</v>
      </c>
      <c r="X187" s="38">
        <f t="shared" si="65"/>
        <v>1</v>
      </c>
      <c r="Y187" s="38">
        <f t="shared" si="66"/>
        <v>1</v>
      </c>
    </row>
    <row r="188" spans="1:25" s="10" customFormat="1">
      <c r="A188" s="57" t="s">
        <v>1724</v>
      </c>
      <c r="B188" s="57" t="s">
        <v>1725</v>
      </c>
      <c r="C188" s="10" t="s">
        <v>1347</v>
      </c>
      <c r="D188" s="45">
        <f t="shared" si="56"/>
        <v>3</v>
      </c>
      <c r="E188" s="45">
        <f t="shared" si="57"/>
        <v>3</v>
      </c>
      <c r="F188" s="45">
        <f t="shared" si="58"/>
        <v>1</v>
      </c>
      <c r="G188" s="45">
        <f t="shared" si="59"/>
        <v>7</v>
      </c>
      <c r="H188" s="7"/>
      <c r="I188" s="7"/>
      <c r="J188" s="7"/>
      <c r="K188" s="7"/>
      <c r="L188" s="10" t="s">
        <v>1726</v>
      </c>
      <c r="M188" s="10" t="s">
        <v>1727</v>
      </c>
      <c r="N188" s="10" t="s">
        <v>1728</v>
      </c>
      <c r="O188" s="10" t="s">
        <v>1729</v>
      </c>
      <c r="P188" s="10" t="s">
        <v>1729</v>
      </c>
      <c r="Q188" s="10" t="s">
        <v>1729</v>
      </c>
      <c r="R188" s="10" t="s">
        <v>1730</v>
      </c>
      <c r="S188" s="37">
        <f t="shared" si="60"/>
        <v>1</v>
      </c>
      <c r="T188" s="37">
        <f t="shared" si="61"/>
        <v>1</v>
      </c>
      <c r="U188" s="37">
        <f t="shared" si="62"/>
        <v>1</v>
      </c>
      <c r="V188" s="37">
        <f t="shared" si="63"/>
        <v>1</v>
      </c>
      <c r="W188" s="37">
        <f t="shared" si="64"/>
        <v>1</v>
      </c>
      <c r="X188" s="37">
        <f t="shared" si="65"/>
        <v>1</v>
      </c>
      <c r="Y188" s="37">
        <f t="shared" si="66"/>
        <v>1</v>
      </c>
    </row>
  </sheetData>
  <sheetProtection selectLockedCells="1" selectUnlockedCells="1"/>
  <autoFilter ref="A2:R188"/>
  <mergeCells count="1">
    <mergeCell ref="D1:G1"/>
  </mergeCells>
  <conditionalFormatting sqref="G3:G18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9" sqref="A9"/>
    </sheetView>
  </sheetViews>
  <sheetFormatPr baseColWidth="10" defaultRowHeight="15.6"/>
  <sheetData>
    <row r="1" spans="1:8">
      <c r="B1" t="s">
        <v>1737</v>
      </c>
      <c r="E1" t="s">
        <v>1741</v>
      </c>
      <c r="H1" t="s">
        <v>1747</v>
      </c>
    </row>
    <row r="2" spans="1:8">
      <c r="B2" t="s">
        <v>1740</v>
      </c>
      <c r="C2" t="s">
        <v>1739</v>
      </c>
      <c r="E2" t="s">
        <v>1740</v>
      </c>
      <c r="F2" t="s">
        <v>1739</v>
      </c>
    </row>
    <row r="3" spans="1:8">
      <c r="B3" t="s">
        <v>1738</v>
      </c>
      <c r="C3" t="s">
        <v>1738</v>
      </c>
      <c r="D3" t="s">
        <v>1749</v>
      </c>
      <c r="E3" t="s">
        <v>1738</v>
      </c>
      <c r="F3" t="s">
        <v>1738</v>
      </c>
      <c r="G3" t="s">
        <v>1749</v>
      </c>
    </row>
    <row r="4" spans="1:8">
      <c r="A4" s="39" t="s">
        <v>9</v>
      </c>
      <c r="B4">
        <v>535</v>
      </c>
      <c r="C4">
        <v>70</v>
      </c>
      <c r="D4">
        <v>18</v>
      </c>
      <c r="E4">
        <v>195</v>
      </c>
      <c r="F4">
        <v>22</v>
      </c>
      <c r="G4">
        <v>1</v>
      </c>
    </row>
    <row r="5" spans="1:8">
      <c r="A5" s="39" t="s">
        <v>13</v>
      </c>
      <c r="B5">
        <f>1130-303*3</f>
        <v>221</v>
      </c>
      <c r="C5" s="40" t="s">
        <v>1742</v>
      </c>
      <c r="D5" s="40" t="s">
        <v>1743</v>
      </c>
      <c r="E5">
        <v>98</v>
      </c>
      <c r="F5">
        <v>54</v>
      </c>
      <c r="G5">
        <v>5</v>
      </c>
      <c r="H5" t="s">
        <v>1746</v>
      </c>
    </row>
    <row r="6" spans="1:8">
      <c r="A6" s="39" t="s">
        <v>12</v>
      </c>
      <c r="B6">
        <v>423</v>
      </c>
      <c r="C6">
        <v>66</v>
      </c>
      <c r="D6">
        <v>26</v>
      </c>
      <c r="E6">
        <v>122</v>
      </c>
      <c r="F6">
        <v>46</v>
      </c>
      <c r="G6">
        <v>9</v>
      </c>
      <c r="H6" t="s">
        <v>1744</v>
      </c>
    </row>
    <row r="7" spans="1:8">
      <c r="H7" t="s">
        <v>1745</v>
      </c>
    </row>
    <row r="8" spans="1:8">
      <c r="A8" s="41" t="s">
        <v>1748</v>
      </c>
    </row>
    <row r="9" spans="1:8">
      <c r="A9" s="41" t="s">
        <v>1750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Taxa &amp; Genes</vt:lpstr>
      <vt:lpstr>RawStat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BlaBla</cp:lastModifiedBy>
  <dcterms:created xsi:type="dcterms:W3CDTF">2016-04-18T07:14:28Z</dcterms:created>
  <dcterms:modified xsi:type="dcterms:W3CDTF">2016-08-03T12:24:38Z</dcterms:modified>
</cp:coreProperties>
</file>