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Bla\OneDrive\Dokumente\Friddis\Loranthaceae\Modern\"/>
    </mc:Choice>
  </mc:AlternateContent>
  <bookViews>
    <workbookView xWindow="0" yWindow="60" windowWidth="19200" windowHeight="6456" tabRatio="183" activeTab="1"/>
  </bookViews>
  <sheets>
    <sheet name="Content" sheetId="2" r:id="rId1"/>
    <sheet name="List" sheetId="1" r:id="rId2"/>
  </sheets>
  <definedNames>
    <definedName name="_FilterDatabase_0" localSheetId="1">List!$B$1:$AJ$87</definedName>
    <definedName name="_FilterDatabase_0_0" localSheetId="1">List!$B$1:$AJ$61</definedName>
    <definedName name="_FilterDatabase_0_0_0" localSheetId="1">List!$B$1:$AJ$16</definedName>
    <definedName name="_xlnm._FilterDatabase" localSheetId="1" hidden="1">List!$A$1:$AK$118</definedName>
  </definedNames>
  <calcPr calcId="171027"/>
</workbook>
</file>

<file path=xl/calcChain.xml><?xml version="1.0" encoding="utf-8"?>
<calcChain xmlns="http://schemas.openxmlformats.org/spreadsheetml/2006/main">
  <c r="O101" i="1" l="1"/>
  <c r="O93" i="1" l="1"/>
  <c r="O90" i="1"/>
  <c r="O18" i="1"/>
  <c r="O67" i="1"/>
  <c r="O63" i="1"/>
  <c r="O65" i="1"/>
  <c r="O12" i="1"/>
  <c r="O27" i="1"/>
  <c r="O26" i="1"/>
  <c r="O25" i="1"/>
  <c r="AG3" i="1"/>
  <c r="O3" i="1"/>
  <c r="Y36" i="1" l="1"/>
  <c r="Y41" i="1"/>
  <c r="Y32" i="1"/>
  <c r="O23" i="1"/>
  <c r="O118" i="1" l="1"/>
  <c r="O117" i="1"/>
  <c r="O116" i="1"/>
  <c r="O115" i="1"/>
  <c r="O114" i="1"/>
  <c r="O113" i="1"/>
  <c r="O112" i="1"/>
  <c r="O111" i="1"/>
  <c r="O110" i="1"/>
  <c r="O109" i="1"/>
  <c r="O108" i="1"/>
  <c r="O107" i="1"/>
  <c r="O106" i="1"/>
  <c r="A106" i="1"/>
  <c r="A107" i="1" s="1"/>
  <c r="A108" i="1" s="1"/>
  <c r="A109" i="1" s="1"/>
  <c r="A110" i="1" s="1"/>
  <c r="A111" i="1" s="1"/>
  <c r="A112" i="1" s="1"/>
  <c r="A113" i="1" s="1"/>
  <c r="O105" i="1"/>
  <c r="O104" i="1"/>
  <c r="O103" i="1"/>
  <c r="O102" i="1"/>
  <c r="O100" i="1"/>
  <c r="O99" i="1"/>
  <c r="O98" i="1"/>
  <c r="O97" i="1"/>
  <c r="O96" i="1"/>
  <c r="O95" i="1"/>
  <c r="O94" i="1"/>
  <c r="O92" i="1"/>
  <c r="O91" i="1"/>
  <c r="O89" i="1"/>
  <c r="O88" i="1"/>
  <c r="O86" i="1"/>
  <c r="AG72" i="1"/>
  <c r="AG71" i="1"/>
  <c r="O71" i="1"/>
  <c r="AG69" i="1"/>
  <c r="O68" i="1"/>
  <c r="AG64" i="1"/>
  <c r="AG62" i="1"/>
  <c r="O62" i="1"/>
  <c r="AG50" i="1"/>
  <c r="O50" i="1"/>
  <c r="AG61" i="1"/>
  <c r="O61" i="1"/>
  <c r="AG60" i="1"/>
  <c r="O60" i="1"/>
  <c r="AG59" i="1"/>
  <c r="O55" i="1"/>
  <c r="O54" i="1"/>
  <c r="AG45" i="1"/>
  <c r="O45" i="1"/>
  <c r="AG44" i="1"/>
  <c r="O44" i="1"/>
  <c r="AG41" i="1"/>
  <c r="O41" i="1"/>
  <c r="O40" i="1"/>
  <c r="O39" i="1"/>
  <c r="AG38" i="1"/>
  <c r="O38" i="1"/>
  <c r="O37" i="1"/>
  <c r="AG36" i="1"/>
  <c r="AG35" i="1"/>
  <c r="O35" i="1"/>
  <c r="O34" i="1"/>
  <c r="O33" i="1"/>
  <c r="AG32" i="1"/>
  <c r="O32" i="1"/>
  <c r="O31" i="1"/>
  <c r="O30" i="1"/>
  <c r="O29" i="1"/>
  <c r="O28" i="1"/>
  <c r="O22" i="1"/>
  <c r="AG19" i="1"/>
  <c r="O19" i="1"/>
  <c r="O17" i="1"/>
  <c r="O15" i="1"/>
  <c r="O14" i="1"/>
  <c r="O13" i="1"/>
  <c r="O10" i="1"/>
  <c r="O9" i="1"/>
  <c r="O7" i="1"/>
  <c r="O6" i="1"/>
  <c r="AG5" i="1"/>
  <c r="O5" i="1"/>
  <c r="AG11" i="1"/>
  <c r="O11" i="1"/>
  <c r="O4" i="1"/>
  <c r="O2" i="1"/>
  <c r="O21" i="1" l="1"/>
  <c r="O16" i="1"/>
</calcChain>
</file>

<file path=xl/sharedStrings.xml><?xml version="1.0" encoding="utf-8"?>
<sst xmlns="http://schemas.openxmlformats.org/spreadsheetml/2006/main" count="3443" uniqueCount="602">
  <si>
    <t>Lineage</t>
  </si>
  <si>
    <t>Genus</t>
  </si>
  <si>
    <t>Group/species</t>
  </si>
  <si>
    <t>Systematic group</t>
  </si>
  <si>
    <t>Figure</t>
  </si>
  <si>
    <t>Pollen type</t>
  </si>
  <si>
    <t>Polarity</t>
  </si>
  <si>
    <t>Aperture type</t>
  </si>
  <si>
    <t>Heteropolar grains</t>
  </si>
  <si>
    <t>Aperture number</t>
  </si>
  <si>
    <t>Colpi length</t>
  </si>
  <si>
    <t>Colpi form</t>
  </si>
  <si>
    <t>Shape</t>
  </si>
  <si>
    <t>Oblateness</t>
  </si>
  <si>
    <t>Max. height, polar axis*</t>
  </si>
  <si>
    <t>Outline in e.v.</t>
  </si>
  <si>
    <t>Outline in p.v.</t>
  </si>
  <si>
    <t>Equatorial apices</t>
  </si>
  <si>
    <t>Size</t>
  </si>
  <si>
    <t>Additional remarks</t>
  </si>
  <si>
    <t>Margo (SEM)</t>
  </si>
  <si>
    <t>Margo sculpturing (SEM)</t>
  </si>
  <si>
    <t>Margo in polar area (SEM)</t>
  </si>
  <si>
    <t>Exine in polar area (TEM)</t>
  </si>
  <si>
    <t>Exine in polar area (SEM)</t>
  </si>
  <si>
    <t>Sculpturing of mesocolpium (SEM)</t>
  </si>
  <si>
    <t>Width (min) [µm]</t>
  </si>
  <si>
    <t>Width (max, µm)</t>
  </si>
  <si>
    <t>Length (max, µm)</t>
  </si>
  <si>
    <t>Remarks</t>
  </si>
  <si>
    <t>Sister to all others</t>
  </si>
  <si>
    <t>Nuytsia</t>
  </si>
  <si>
    <t>N. floribunda</t>
  </si>
  <si>
    <t>Nuytsiae</t>
  </si>
  <si>
    <t>Fig. 5; see also Feuer &amp; Kuijt 1980</t>
  </si>
  <si>
    <t>C</t>
  </si>
  <si>
    <t>Isopolar</t>
  </si>
  <si>
    <t>Syncolpate</t>
  </si>
  <si>
    <t>3</t>
  </si>
  <si>
    <t>[n/a]</t>
  </si>
  <si>
    <t>Narrow</t>
  </si>
  <si>
    <t>Oblate</t>
  </si>
  <si>
    <t>Elliptic</t>
  </si>
  <si>
    <t>Trilobate</t>
  </si>
  <si>
    <t>Obcordate</t>
  </si>
  <si>
    <t>Small (&lt; 25µm)</t>
  </si>
  <si>
    <t>Variable across the grain</t>
  </si>
  <si>
    <t>Well-developed</t>
  </si>
  <si>
    <t>Psilate</t>
  </si>
  <si>
    <t>Indifferent</t>
  </si>
  <si>
    <t>Hexagonally thickened</t>
  </si>
  <si>
    <t>Unresolved</t>
  </si>
  <si>
    <t>Gaiadendron</t>
  </si>
  <si>
    <t>G. punctatum</t>
  </si>
  <si>
    <t>Gaiadendreae</t>
  </si>
  <si>
    <t>Distinctly oblate</t>
  </si>
  <si>
    <t>Striate, perpendicular to colpi</t>
  </si>
  <si>
    <t>?</t>
  </si>
  <si>
    <t>[indet.]</t>
  </si>
  <si>
    <t>Atkinsonia</t>
  </si>
  <si>
    <t>A. ligustrina</t>
  </si>
  <si>
    <t>Figured in Feuer &amp; Kuijt (1980)</t>
  </si>
  <si>
    <t>A</t>
  </si>
  <si>
    <t>Medium (25-50 µm)</t>
  </si>
  <si>
    <t>[unclear]</t>
  </si>
  <si>
    <t>Tupeia</t>
  </si>
  <si>
    <t>T. antarctica</t>
  </si>
  <si>
    <t>Tupeinae</t>
  </si>
  <si>
    <t>B</t>
  </si>
  <si>
    <t>Zonocolpate</t>
  </si>
  <si>
    <t>3–4</t>
  </si>
  <si>
    <t>(Very) short</t>
  </si>
  <si>
    <t>Spheroidal to slightly oblate</t>
  </si>
  <si>
    <t>Circular</t>
  </si>
  <si>
    <t>Echinate</t>
  </si>
  <si>
    <t>Sculpturing elements spaced</t>
  </si>
  <si>
    <t>Ligaria</t>
  </si>
  <si>
    <t>L. cuneifolia</t>
  </si>
  <si>
    <t>Ligarinae</t>
  </si>
  <si>
    <t>Fig. 7; see also Feuer &amp; Kuijt 1980</t>
  </si>
  <si>
    <t>Emarginate</t>
  </si>
  <si>
    <t>Rounded</t>
  </si>
  <si>
    <t>Microbaculate</t>
  </si>
  <si>
    <t>Indistinct</t>
  </si>
  <si>
    <t>Triangular thickened</t>
  </si>
  <si>
    <t>Tristerix</t>
  </si>
  <si>
    <t>T. aphyllus</t>
  </si>
  <si>
    <t>Fig. 8; see also Feuer &amp; Kuijt 1980</t>
  </si>
  <si>
    <t>Modified trilobate</t>
  </si>
  <si>
    <t>(Triangular) intercolpial thickenings</t>
  </si>
  <si>
    <t>T. longibracteatus</t>
  </si>
  <si>
    <t>Weakly striate, perpendicular to colpi</t>
  </si>
  <si>
    <t>T. corymbosus, T. grandiflorus, T. verticillatus</t>
  </si>
  <si>
    <t>Desmaria</t>
  </si>
  <si>
    <t>D. mutabilis</t>
  </si>
  <si>
    <t>Notantherinae</t>
  </si>
  <si>
    <t>Ect- and entexine thickened</t>
  </si>
  <si>
    <t>Notanthera</t>
  </si>
  <si>
    <t>N. heterophylla</t>
  </si>
  <si>
    <t>Concave-triangular</t>
  </si>
  <si>
    <t>Elythrantheae</t>
  </si>
  <si>
    <t>Peraxilla</t>
  </si>
  <si>
    <t>P. colensoi</t>
  </si>
  <si>
    <t>Widening towards polar area</t>
  </si>
  <si>
    <t>Truncated</t>
  </si>
  <si>
    <t>Well-developed, covering the entire apices</t>
  </si>
  <si>
    <t>Microechinate</t>
  </si>
  <si>
    <t>P. tetrapetala</t>
  </si>
  <si>
    <t>Macrosolen</t>
  </si>
  <si>
    <t>M. cochinchinensis</t>
  </si>
  <si>
    <t>Fig. 13</t>
  </si>
  <si>
    <t>Broadly rounded</t>
  </si>
  <si>
    <t>Amylotheca</t>
  </si>
  <si>
    <r>
      <t xml:space="preserve">A. </t>
    </r>
    <r>
      <rPr>
        <sz val="10"/>
        <rFont val="Arial"/>
        <family val="2"/>
        <charset val="1"/>
      </rPr>
      <t>sp. indet.</t>
    </r>
  </si>
  <si>
    <t>Demisyncolpate</t>
  </si>
  <si>
    <t>Rhombic (acuminate-obtuse)</t>
  </si>
  <si>
    <t>Loxanthera</t>
  </si>
  <si>
    <t>L. speciosa</t>
  </si>
  <si>
    <t>Medium to large (~50 µm)</t>
  </si>
  <si>
    <t>Psittacanthinae</t>
  </si>
  <si>
    <t>Phthirusa</t>
  </si>
  <si>
    <t>Figured in Feuer &amp; Kuijt (1985)</t>
  </si>
  <si>
    <t>(3–)4–5</t>
  </si>
  <si>
    <t>P. inconspicua</t>
  </si>
  <si>
    <t>No SEM; LM figured in Feuer &amp; Kuijt (1985)</t>
  </si>
  <si>
    <t>Wide</t>
  </si>
  <si>
    <t>Straight-triangular</t>
  </si>
  <si>
    <t>Tripodanthus</t>
  </si>
  <si>
    <t>T. acutifolius</t>
  </si>
  <si>
    <t>Distinct, widening in equatorial region (covering the entire apex)</t>
  </si>
  <si>
    <t>(Micro)baculate</t>
  </si>
  <si>
    <t>T-shaped</t>
  </si>
  <si>
    <t>Measured from TEM image</t>
  </si>
  <si>
    <t>T. flagellaris</t>
  </si>
  <si>
    <t>Psittacanthus</t>
  </si>
  <si>
    <t>P. calyculatus</t>
  </si>
  <si>
    <t>Slightly widening towards apex</t>
  </si>
  <si>
    <t>Triangular: straight to concave</t>
  </si>
  <si>
    <t>–</t>
  </si>
  <si>
    <t>P. rhynchanthus</t>
  </si>
  <si>
    <t>Medium</t>
  </si>
  <si>
    <t>Triangular: concave; modified trilobate</t>
  </si>
  <si>
    <t>Same as mesocolpium, but SE wider apart</t>
  </si>
  <si>
    <r>
      <t xml:space="preserve">Type 3: </t>
    </r>
    <r>
      <rPr>
        <i/>
        <sz val="10"/>
        <rFont val="Arial"/>
        <family val="2"/>
        <charset val="1"/>
      </rPr>
      <t>P. acinarius</t>
    </r>
  </si>
  <si>
    <t>Figured in Feuer &amp; Kuijt (1979)</t>
  </si>
  <si>
    <t>Short</t>
  </si>
  <si>
    <t>Convex-triangular</t>
  </si>
  <si>
    <t>Distinct</t>
  </si>
  <si>
    <t>Granulate</t>
  </si>
  <si>
    <r>
      <t xml:space="preserve">Type 2: </t>
    </r>
    <r>
      <rPr>
        <i/>
        <sz val="10"/>
        <rFont val="Arial"/>
        <family val="2"/>
        <charset val="1"/>
      </rPr>
      <t>P. robustus</t>
    </r>
  </si>
  <si>
    <r>
      <t xml:space="preserve">Type 1A: </t>
    </r>
    <r>
      <rPr>
        <i/>
        <sz val="10"/>
        <rFont val="Arial"/>
        <family val="2"/>
        <charset val="1"/>
      </rPr>
      <t>P. “columbianus”, P. “macranthus”</t>
    </r>
  </si>
  <si>
    <t>Large (&gt; 50 µm)</t>
  </si>
  <si>
    <r>
      <t xml:space="preserve">Type 1A: </t>
    </r>
    <r>
      <rPr>
        <i/>
        <sz val="10"/>
        <rFont val="Arial"/>
        <family val="2"/>
        <charset val="1"/>
      </rPr>
      <t>P. schiedeanus</t>
    </r>
  </si>
  <si>
    <r>
      <t xml:space="preserve">Type 1A: </t>
    </r>
    <r>
      <rPr>
        <i/>
        <sz val="10"/>
        <rFont val="Arial"/>
        <family val="2"/>
        <charset val="1"/>
      </rPr>
      <t>P. sonorae</t>
    </r>
  </si>
  <si>
    <r>
      <t xml:space="preserve">Type 1B: </t>
    </r>
    <r>
      <rPr>
        <i/>
        <sz val="10"/>
        <rFont val="Arial"/>
        <family val="2"/>
        <charset val="1"/>
      </rPr>
      <t>P. calyculatus</t>
    </r>
  </si>
  <si>
    <t>? Syncolpate</t>
  </si>
  <si>
    <t>[unknown]</t>
  </si>
  <si>
    <t>Differs from our sample of the same species, but very similar to our second studied species</t>
  </si>
  <si>
    <r>
      <t xml:space="preserve">Type 1B/C: </t>
    </r>
    <r>
      <rPr>
        <i/>
        <sz val="10"/>
        <rFont val="Arial"/>
        <family val="2"/>
        <charset val="1"/>
      </rPr>
      <t>P. cucullaris</t>
    </r>
  </si>
  <si>
    <r>
      <t xml:space="preserve">Type 1C: </t>
    </r>
    <r>
      <rPr>
        <i/>
        <sz val="10"/>
        <rFont val="Arial"/>
        <family val="2"/>
        <charset val="1"/>
      </rPr>
      <t>P. hamulifer, P. peronopetalus</t>
    </r>
  </si>
  <si>
    <t>Demicolpate</t>
  </si>
  <si>
    <r>
      <t xml:space="preserve">Type 1C: </t>
    </r>
    <r>
      <rPr>
        <i/>
        <sz val="10"/>
        <rFont val="Arial"/>
        <family val="2"/>
        <charset val="1"/>
      </rPr>
      <t>P. dilatatus</t>
    </r>
  </si>
  <si>
    <t>Lense-like, thinning out to a line at the equator</t>
  </si>
  <si>
    <r>
      <t xml:space="preserve">Type 1D: </t>
    </r>
    <r>
      <rPr>
        <i/>
        <sz val="10"/>
        <rFont val="Arial"/>
        <family val="2"/>
        <charset val="1"/>
      </rPr>
      <t>P. clusiifolius</t>
    </r>
  </si>
  <si>
    <t>Cladocolea</t>
  </si>
  <si>
    <r>
      <t xml:space="preserve">Type 2: </t>
    </r>
    <r>
      <rPr>
        <i/>
        <sz val="10"/>
        <rFont val="Arial"/>
        <family val="2"/>
        <charset val="1"/>
      </rPr>
      <t>C. andrieuxii</t>
    </r>
  </si>
  <si>
    <t>Demiparasyncolpate</t>
  </si>
  <si>
    <r>
      <t xml:space="preserve">Type 2: </t>
    </r>
    <r>
      <rPr>
        <i/>
        <sz val="10"/>
        <rFont val="Arial"/>
        <family val="2"/>
        <charset val="1"/>
      </rPr>
      <t>C. loniceroides</t>
    </r>
  </si>
  <si>
    <t>Broadly convex-triangular</t>
  </si>
  <si>
    <t>Island visible in LM</t>
  </si>
  <si>
    <r>
      <t xml:space="preserve">Type 2: </t>
    </r>
    <r>
      <rPr>
        <i/>
        <sz val="10"/>
        <rFont val="Arial"/>
        <family val="2"/>
        <charset val="1"/>
      </rPr>
      <t>C. microphylla</t>
    </r>
  </si>
  <si>
    <t>Protruting island in apocolpial field</t>
  </si>
  <si>
    <t>Type 3: C. glauca</t>
  </si>
  <si>
    <t>Parasyncolpate</t>
  </si>
  <si>
    <r>
      <t xml:space="preserve">Type 3: </t>
    </r>
    <r>
      <rPr>
        <i/>
        <sz val="10"/>
        <rFont val="Arial"/>
        <family val="2"/>
        <charset val="1"/>
      </rPr>
      <t>C. harlingii</t>
    </r>
  </si>
  <si>
    <t>No SEM; TEM figured in Feuer &amp; Kuijt (1985)</t>
  </si>
  <si>
    <r>
      <t xml:space="preserve">Type 3: </t>
    </r>
    <r>
      <rPr>
        <i/>
        <sz val="10"/>
        <rFont val="Arial"/>
        <family val="2"/>
        <charset val="1"/>
      </rPr>
      <t>C. pringlei</t>
    </r>
  </si>
  <si>
    <r>
      <t xml:space="preserve">C. micrantha (former </t>
    </r>
    <r>
      <rPr>
        <sz val="10"/>
        <rFont val="Arial"/>
        <family val="2"/>
        <charset val="1"/>
      </rPr>
      <t>Phthirusa</t>
    </r>
    <r>
      <rPr>
        <i/>
        <sz val="10"/>
        <rFont val="Arial"/>
        <family val="2"/>
        <charset val="1"/>
      </rPr>
      <t>)</t>
    </r>
  </si>
  <si>
    <t>(Demi?)syncolpate</t>
  </si>
  <si>
    <t>Tapering towards the pole and equator</t>
  </si>
  <si>
    <t>Small to medium (~25 µm)</t>
  </si>
  <si>
    <t>± Uniform</t>
  </si>
  <si>
    <t>Sculpturing details unclear</t>
  </si>
  <si>
    <t>Struthanthus</t>
  </si>
  <si>
    <r>
      <t xml:space="preserve">Type 1a: </t>
    </r>
    <r>
      <rPr>
        <i/>
        <sz val="10"/>
        <rFont val="Arial"/>
        <family val="2"/>
        <charset val="1"/>
      </rPr>
      <t>S. dichotrianthus</t>
    </r>
  </si>
  <si>
    <t>Heteropolar</t>
  </si>
  <si>
    <t>Pole: protuding apocolpial field (ciruclar island); Anti-pole: apocolpial bridges connecting at the pole</t>
  </si>
  <si>
    <r>
      <t xml:space="preserve">Type 1a: </t>
    </r>
    <r>
      <rPr>
        <i/>
        <sz val="10"/>
        <rFont val="Arial"/>
        <family val="2"/>
        <charset val="1"/>
      </rPr>
      <t>S. hartwegii</t>
    </r>
  </si>
  <si>
    <t>Widening towards apices</t>
  </si>
  <si>
    <t>Slightly convex-triangular</t>
  </si>
  <si>
    <t>None</t>
  </si>
  <si>
    <r>
      <t xml:space="preserve">Type 1a: </t>
    </r>
    <r>
      <rPr>
        <i/>
        <sz val="10"/>
        <rFont val="Arial"/>
        <family val="2"/>
        <charset val="1"/>
      </rPr>
      <t>S. quercicola</t>
    </r>
  </si>
  <si>
    <r>
      <t xml:space="preserve">Type 1b: </t>
    </r>
    <r>
      <rPr>
        <i/>
        <sz val="10"/>
        <rFont val="Arial"/>
        <family val="2"/>
        <charset val="1"/>
      </rPr>
      <t>S. deppeanus</t>
    </r>
  </si>
  <si>
    <t>Purportedly heteropolar</t>
  </si>
  <si>
    <t>Face and counterface with same aperture type</t>
  </si>
  <si>
    <t>Figured pole: protruding apocolpial area (circular island)</t>
  </si>
  <si>
    <r>
      <t xml:space="preserve">Type 1b: </t>
    </r>
    <r>
      <rPr>
        <i/>
        <sz val="10"/>
        <rFont val="Arial"/>
        <family val="2"/>
        <charset val="1"/>
      </rPr>
      <t>S. marginatus</t>
    </r>
  </si>
  <si>
    <r>
      <t xml:space="preserve">Type 2a: </t>
    </r>
    <r>
      <rPr>
        <i/>
        <sz val="10"/>
        <rFont val="Arial"/>
        <family val="2"/>
        <charset val="1"/>
      </rPr>
      <t>S. costaricensis</t>
    </r>
  </si>
  <si>
    <t>Nearly circular thickened</t>
  </si>
  <si>
    <r>
      <t xml:space="preserve">Type 2b: </t>
    </r>
    <r>
      <rPr>
        <i/>
        <sz val="10"/>
        <rFont val="Arial"/>
        <family val="2"/>
        <charset val="1"/>
      </rPr>
      <t>S. palmeri</t>
    </r>
  </si>
  <si>
    <r>
      <t xml:space="preserve">Type 2c: </t>
    </r>
    <r>
      <rPr>
        <i/>
        <sz val="10"/>
        <rFont val="Arial"/>
        <family val="2"/>
        <charset val="1"/>
      </rPr>
      <t>S. oerstedii</t>
    </r>
  </si>
  <si>
    <t>thickened</t>
  </si>
  <si>
    <r>
      <t xml:space="preserve">Type 3: </t>
    </r>
    <r>
      <rPr>
        <i/>
        <sz val="10"/>
        <rFont val="Arial"/>
        <family val="2"/>
        <charset val="1"/>
      </rPr>
      <t>S. concinnus</t>
    </r>
  </si>
  <si>
    <t>Rugulate</t>
  </si>
  <si>
    <t>Three triangular polar thickenings</t>
  </si>
  <si>
    <t>Slightly emarginate</t>
  </si>
  <si>
    <t>Subrhombic</t>
  </si>
  <si>
    <t>Rugulae forming clusters in mesocolpium</t>
  </si>
  <si>
    <t>Triangular: straight to convex</t>
  </si>
  <si>
    <t>Passovia</t>
  </si>
  <si>
    <r>
      <t xml:space="preserve">Type 1: </t>
    </r>
    <r>
      <rPr>
        <i/>
        <sz val="10"/>
        <rFont val="Arial"/>
        <family val="2"/>
        <charset val="1"/>
      </rPr>
      <t>P. pyrifolia</t>
    </r>
    <r>
      <rPr>
        <sz val="10"/>
        <rFont val="Arial"/>
        <family val="2"/>
        <charset val="1"/>
      </rPr>
      <t xml:space="preserve"> (former P. platyclada)</t>
    </r>
  </si>
  <si>
    <t>D</t>
  </si>
  <si>
    <t>? Psilate</t>
  </si>
  <si>
    <r>
      <t xml:space="preserve">Type 1: </t>
    </r>
    <r>
      <rPr>
        <i/>
        <sz val="10"/>
        <rFont val="Arial"/>
        <family val="2"/>
        <charset val="1"/>
      </rPr>
      <t>P. pyrifolia</t>
    </r>
  </si>
  <si>
    <r>
      <t xml:space="preserve">Type 2a: </t>
    </r>
    <r>
      <rPr>
        <i/>
        <sz val="10"/>
        <rFont val="Arial"/>
        <family val="2"/>
        <charset val="1"/>
      </rPr>
      <t>P. coarctata</t>
    </r>
  </si>
  <si>
    <r>
      <t xml:space="preserve">Type 2b: </t>
    </r>
    <r>
      <rPr>
        <i/>
        <sz val="10"/>
        <rFont val="Arial"/>
        <family val="2"/>
        <charset val="1"/>
      </rPr>
      <t>P. ovata</t>
    </r>
  </si>
  <si>
    <r>
      <t xml:space="preserve">Type 2b: </t>
    </r>
    <r>
      <rPr>
        <i/>
        <sz val="10"/>
        <rFont val="Arial"/>
        <family val="2"/>
        <charset val="1"/>
      </rPr>
      <t xml:space="preserve">P. pyrifolia </t>
    </r>
    <r>
      <rPr>
        <sz val="10"/>
        <rFont val="Arial"/>
        <family val="2"/>
        <charset val="1"/>
      </rPr>
      <t xml:space="preserve">(as </t>
    </r>
    <r>
      <rPr>
        <i/>
        <sz val="10"/>
        <rFont val="Arial"/>
        <family val="2"/>
        <charset val="1"/>
      </rPr>
      <t>P. lepidobotrys</t>
    </r>
    <r>
      <rPr>
        <sz val="10"/>
        <rFont val="Arial"/>
        <family val="2"/>
        <charset val="1"/>
      </rPr>
      <t>)</t>
    </r>
  </si>
  <si>
    <t>Raised (dome-like)</t>
  </si>
  <si>
    <t>Situation not clear</t>
  </si>
  <si>
    <t>Dendropemon</t>
  </si>
  <si>
    <t>D. constantiae</t>
  </si>
  <si>
    <t>± Elliptical</t>
  </si>
  <si>
    <t>? Subrhombic</t>
  </si>
  <si>
    <t>D. loranthoideus</t>
  </si>
  <si>
    <t>Thickend</t>
  </si>
  <si>
    <t>D. purpureus</t>
  </si>
  <si>
    <t>Triradial apocolpial thickening</t>
  </si>
  <si>
    <t>Oryctanthus</t>
  </si>
  <si>
    <t>O. alveolatus</t>
  </si>
  <si>
    <t>Fig. 17</t>
  </si>
  <si>
    <t>Very narrow</t>
  </si>
  <si>
    <t>Lophate</t>
  </si>
  <si>
    <t>Lophae: psilate; lacunae: granulate or psilate patches</t>
  </si>
  <si>
    <t>Thickening related to the polar lophae</t>
  </si>
  <si>
    <t>Intercolpium with lophae encircling three polar lacunae, radial lophae straight and joined on the pole</t>
  </si>
  <si>
    <t>O. cordifolius</t>
  </si>
  <si>
    <t>Subcircular</t>
  </si>
  <si>
    <t>Not thickend</t>
  </si>
  <si>
    <t>O. spicatus</t>
  </si>
  <si>
    <t>O. asplundii</t>
  </si>
  <si>
    <t>Figured in Caires (2012)</t>
  </si>
  <si>
    <t>O. costulatus</t>
  </si>
  <si>
    <t>O. florulentes</t>
  </si>
  <si>
    <t>O. grandis</t>
  </si>
  <si>
    <t>O. “minor”</t>
  </si>
  <si>
    <t>O. occidentalis</t>
  </si>
  <si>
    <t>O. phthirusoides</t>
  </si>
  <si>
    <t>O. scabridus</t>
  </si>
  <si>
    <t>Oryctina</t>
  </si>
  <si>
    <t>O. subaphylla</t>
  </si>
  <si>
    <t>Figured in Feuer &amp; Kuijt (1985; LM); Caires (2012; SEM)</t>
  </si>
  <si>
    <t>O. quadrangularis</t>
  </si>
  <si>
    <t>Unclear, but some kind of ornamentation (microrugulae, -verrucae, -fossulae?)</t>
  </si>
  <si>
    <t>Maracanthus</t>
  </si>
  <si>
    <t>M. chlamydatus</t>
  </si>
  <si>
    <t>Panamanthus</t>
  </si>
  <si>
    <t>P. panamensis</t>
  </si>
  <si>
    <t>(Demi?)colpate</t>
  </si>
  <si>
    <t>Intermediate between concave-triangular and broadly lobate</t>
  </si>
  <si>
    <t>TEM indicates some microsculptures</t>
  </si>
  <si>
    <t>Lorantheae Clade G</t>
  </si>
  <si>
    <t>Loranthus</t>
  </si>
  <si>
    <t>L. delavayi</t>
  </si>
  <si>
    <t>Loranthinae</t>
  </si>
  <si>
    <t>Fig. 18</t>
  </si>
  <si>
    <t>? Heteropolar</t>
  </si>
  <si>
    <t>Can be thickened</t>
  </si>
  <si>
    <t>L. europaeus</t>
  </si>
  <si>
    <t>Bean-shaped</t>
  </si>
  <si>
    <t>Lorantheae Clade I</t>
  </si>
  <si>
    <t>Amyema</t>
  </si>
  <si>
    <t>A. gibberula</t>
  </si>
  <si>
    <t>Amyeminae</t>
  </si>
  <si>
    <t>Fig. 20</t>
  </si>
  <si>
    <t>Gradually changing from psilate, granulate to microverrucate</t>
  </si>
  <si>
    <t>Lorantheae Clade J</t>
  </si>
  <si>
    <t>Scurrula</t>
  </si>
  <si>
    <t>S. parasitica</t>
  </si>
  <si>
    <t>Scurrulinae</t>
  </si>
  <si>
    <t>Fig. 21</t>
  </si>
  <si>
    <t>Variable: concave-triangular to trilobate</t>
  </si>
  <si>
    <t>Can be T-shaped</t>
  </si>
  <si>
    <t>Most pronounced at apices and apocolpium</t>
  </si>
  <si>
    <t>Nanoverrucate</t>
  </si>
  <si>
    <t>Taxillus</t>
  </si>
  <si>
    <t>T. aldabrensis</t>
  </si>
  <si>
    <t>Most pronounced at apices</t>
  </si>
  <si>
    <t>Psilate, with few granuli</t>
  </si>
  <si>
    <t>Fig. 23</t>
  </si>
  <si>
    <t>T. delavayi</t>
  </si>
  <si>
    <t>Helixanthera</t>
  </si>
  <si>
    <t>H. kirkii</t>
  </si>
  <si>
    <t>Dendrophthinae</t>
  </si>
  <si>
    <t>Dendrophthoe</t>
  </si>
  <si>
    <t>D. pentandra</t>
  </si>
  <si>
    <t>Small triangular protrusions towards the pole</t>
  </si>
  <si>
    <t>Nano- to microverrucate</t>
  </si>
  <si>
    <t>Tolypanthus</t>
  </si>
  <si>
    <t>T. maclurei</t>
  </si>
  <si>
    <t>Fig. 27</t>
  </si>
  <si>
    <t>Variable: narrow or widening towards polar area</t>
  </si>
  <si>
    <t>Well-developed, nearly covering the entire apices</t>
  </si>
  <si>
    <t>More or less pronounced triangular protrusions into the apocolpial field</t>
  </si>
  <si>
    <t>Bakerella</t>
  </si>
  <si>
    <t>(7 spp.)</t>
  </si>
  <si>
    <t>Tapinanthinae</t>
  </si>
  <si>
    <t>Can show (triangular) intercolpial thickenings</t>
  </si>
  <si>
    <t>(&lt;)&lt; 1</t>
  </si>
  <si>
    <t>Socratina</t>
  </si>
  <si>
    <t>S. bemarivensis</t>
  </si>
  <si>
    <t>Plicosepalus</t>
  </si>
  <si>
    <t>P. curviflorus</t>
  </si>
  <si>
    <t>P. sagittifolius</t>
  </si>
  <si>
    <t>Very short on the distal face</t>
  </si>
  <si>
    <t>D.p.f.: Raised (dome-like)</t>
  </si>
  <si>
    <t>Nano- to microverrucate; SE increasing in size, decreasing in density from prox. to distal p.f.</t>
  </si>
  <si>
    <t>Fig. 30</t>
  </si>
  <si>
    <t>Tapinanthus</t>
  </si>
  <si>
    <t>T. bangwensis</t>
  </si>
  <si>
    <t>Fig. 31</t>
  </si>
  <si>
    <t>Fig. 32</t>
  </si>
  <si>
    <t>Long</t>
  </si>
  <si>
    <t>Sculpturing similar to margo</t>
  </si>
  <si>
    <t>T. ogowensis</t>
  </si>
  <si>
    <t>Englerina</t>
  </si>
  <si>
    <t>E. holstii</t>
  </si>
  <si>
    <t>Very long</t>
  </si>
  <si>
    <t>Indistinct, broadening at equator</t>
  </si>
  <si>
    <t>Protruding small dome</t>
  </si>
  <si>
    <t>E. oedostemon</t>
  </si>
  <si>
    <t>Fig. 35</t>
  </si>
  <si>
    <t>Psilate, with few microechini</t>
  </si>
  <si>
    <t>Actinanthella</t>
  </si>
  <si>
    <t>A. menyhartii</t>
  </si>
  <si>
    <t>Fig. 36</t>
  </si>
  <si>
    <t>Psilate, with few microverrucae</t>
  </si>
  <si>
    <t>Agelanthus</t>
  </si>
  <si>
    <t>A. brunneus</t>
  </si>
  <si>
    <t>Fig. 37</t>
  </si>
  <si>
    <t>Protruding small dome, psilate</t>
  </si>
  <si>
    <t>A. scassellatii</t>
  </si>
  <si>
    <t>Fig. 38</t>
  </si>
  <si>
    <t>Oncocalyx</t>
  </si>
  <si>
    <t>O. schimperi</t>
  </si>
  <si>
    <t>Fig. 39</t>
  </si>
  <si>
    <t>O. welwitschii</t>
  </si>
  <si>
    <t>Fig. 40</t>
  </si>
  <si>
    <t>Moquiniella</t>
  </si>
  <si>
    <t>M. rubra</t>
  </si>
  <si>
    <t>Emelianthinea</t>
  </si>
  <si>
    <t>Fig. 41</t>
  </si>
  <si>
    <t>Phragmanthera</t>
  </si>
  <si>
    <t>P. capitata</t>
  </si>
  <si>
    <t>Fig. 42</t>
  </si>
  <si>
    <t>Can show three intercolpial (verrucate) build-ups</t>
  </si>
  <si>
    <t>Nanoverrucate, granulate</t>
  </si>
  <si>
    <t>P. rufescens</t>
  </si>
  <si>
    <t>Fig. 43</t>
  </si>
  <si>
    <t>Globimetula</t>
  </si>
  <si>
    <t>G. dinklagei</t>
  </si>
  <si>
    <t>Erianthemum</t>
  </si>
  <si>
    <t>E. dregeri</t>
  </si>
  <si>
    <t>Distinct, more prominent in equatorial region</t>
  </si>
  <si>
    <t/>
  </si>
  <si>
    <t>Elytrantheae</t>
  </si>
  <si>
    <t>Triradial thickening</t>
  </si>
  <si>
    <t>Like mesocolpium</t>
  </si>
  <si>
    <t>Variable: rounded to obcordate</t>
  </si>
  <si>
    <t>Triangular protrusions</t>
  </si>
  <si>
    <t>Prominent triangular protrusions</t>
  </si>
  <si>
    <t>Thickened</t>
  </si>
  <si>
    <t>Microverrucate to -echinate, perforate</t>
  </si>
  <si>
    <t>Polar area, nexine (LM)</t>
  </si>
  <si>
    <t>T. belmirensis</t>
  </si>
  <si>
    <t>Figured in Roldán &amp; Kuijt (2005)</t>
  </si>
  <si>
    <t>? Microverrucate</t>
  </si>
  <si>
    <t>Psilate, partly granulate; minutely perforate</t>
  </si>
  <si>
    <t>Same as mesocolpium, but SE wider apart (psilate at pole)</t>
  </si>
  <si>
    <t>(Modified) syncolpate</t>
  </si>
  <si>
    <t>Rugulate, partly striate</t>
  </si>
  <si>
    <t>(Demi)syncolpate</t>
  </si>
  <si>
    <t>Face: parasyncolpate; counterface: colpi interrupted at pole by triangular extrusions</t>
  </si>
  <si>
    <t>Some with minute protruting island</t>
  </si>
  <si>
    <r>
      <t xml:space="preserve">Type 3: </t>
    </r>
    <r>
      <rPr>
        <i/>
        <sz val="10"/>
        <color theme="0"/>
        <rFont val="Arial"/>
        <family val="2"/>
        <charset val="1"/>
      </rPr>
      <t>S. uraguensis</t>
    </r>
  </si>
  <si>
    <r>
      <t xml:space="preserve">Type 3: </t>
    </r>
    <r>
      <rPr>
        <i/>
        <sz val="10"/>
        <color theme="0"/>
        <rFont val="Arial"/>
        <family val="2"/>
        <charset val="1"/>
      </rPr>
      <t xml:space="preserve">S. marginatus </t>
    </r>
    <r>
      <rPr>
        <sz val="10"/>
        <color theme="0"/>
        <rFont val="Arial"/>
        <family val="2"/>
        <charset val="1"/>
      </rPr>
      <t xml:space="preserve">(as </t>
    </r>
    <r>
      <rPr>
        <i/>
        <sz val="10"/>
        <color theme="0"/>
        <rFont val="Arial"/>
        <family val="2"/>
        <charset val="1"/>
      </rPr>
      <t>S. vulgaris</t>
    </r>
    <r>
      <rPr>
        <sz val="10"/>
        <color theme="0"/>
        <rFont val="Arial"/>
        <family val="2"/>
        <charset val="1"/>
      </rPr>
      <t>)</t>
    </r>
  </si>
  <si>
    <t>Max. equatorial diameter*</t>
  </si>
  <si>
    <t>Exine thickness (LM)</t>
  </si>
  <si>
    <t>0.8–1.3</t>
  </si>
  <si>
    <t>(Micro)echinate</t>
  </si>
  <si>
    <t>Mostly psilate, sometime granulate</t>
  </si>
  <si>
    <t>Colpus membrane (SEM)</t>
  </si>
  <si>
    <t>Nanoverrucate to -echinate</t>
  </si>
  <si>
    <t>1.2–1.4</t>
  </si>
  <si>
    <t>Microrugulate to - areolate; microareolae with nanoechinate suprasculpture</t>
  </si>
  <si>
    <t>1.1–1.4</t>
  </si>
  <si>
    <t>Nanobaculate to -echinate</t>
  </si>
  <si>
    <t>1.1–1.3</t>
  </si>
  <si>
    <t>Sculpturing (SEM)</t>
  </si>
  <si>
    <t>Granulate or nanoverrucate to -echinate</t>
  </si>
  <si>
    <t>Fig. 9; see also Feuer &amp; Kuijt 1980</t>
  </si>
  <si>
    <t>1.1–1.5</t>
  </si>
  <si>
    <t>Nano- to microechinate/-baculate</t>
  </si>
  <si>
    <t>Fig. 10</t>
  </si>
  <si>
    <t>1.3–1.7</t>
  </si>
  <si>
    <t>Aetanthus</t>
  </si>
  <si>
    <t>A. coriaceus</t>
  </si>
  <si>
    <t>? Nano- to microechinate/-baculate</t>
  </si>
  <si>
    <t>1.3–1.6</t>
  </si>
  <si>
    <t>Nano- to microbaculate</t>
  </si>
  <si>
    <t>Mostly psilate, partly nano-/microbaculate</t>
  </si>
  <si>
    <t>A. macranthus</t>
  </si>
  <si>
    <t>1.2–1.7</t>
  </si>
  <si>
    <t>A. nodosus</t>
  </si>
  <si>
    <t>Variable: straight-triangular to trilobate</t>
  </si>
  <si>
    <t>Fig. 6; see also Feuer &amp; Kuijt (1980)</t>
  </si>
  <si>
    <t>Fig. 16</t>
  </si>
  <si>
    <t>1.0–1.3</t>
  </si>
  <si>
    <t>Nanoechinate</t>
  </si>
  <si>
    <t>Alepis</t>
  </si>
  <si>
    <t>A. flavida</t>
  </si>
  <si>
    <t>Striate, mostly perpendicular to colpi, sometimes psilate at equatorial apices</t>
  </si>
  <si>
    <t>Partly psilate, partly striate/rugulate</t>
  </si>
  <si>
    <t>Partly psilate (eq.), partly striate/rugulate (p.)</t>
  </si>
  <si>
    <t>Mostly psilate, indistinctly striate/rugulate</t>
  </si>
  <si>
    <t>1.4–1.8</t>
  </si>
  <si>
    <t>Special features (LM)</t>
  </si>
  <si>
    <t>(Sub)circular</t>
  </si>
  <si>
    <t>?Short (somewhat obscure)</t>
  </si>
  <si>
    <t>Fig. 24; see also Feuer &amp; Kuijt (1985)</t>
  </si>
  <si>
    <t>Broadly elliptic</t>
  </si>
  <si>
    <t>Demi(syn)colpate</t>
  </si>
  <si>
    <t>(Micro)rugulate, fossulate, perforate</t>
  </si>
  <si>
    <t>Fig. 25; see also Feuer &amp; Kuijt (1985)</t>
  </si>
  <si>
    <t>Fig. 26; see also Feuer &amp; Kuijt (1985)</t>
  </si>
  <si>
    <t>Possibly variable</t>
  </si>
  <si>
    <t>1.2–1.6</t>
  </si>
  <si>
    <t>[Specimen figured in F&amp;K shows a protruting island in apocolpial field]</t>
  </si>
  <si>
    <t>P. clandestina</t>
  </si>
  <si>
    <t>Variable: broadly rounded to obcordate</t>
  </si>
  <si>
    <t>0.9–1.4</t>
  </si>
  <si>
    <t>Microrugulate</t>
  </si>
  <si>
    <t>Fairly well-developed</t>
  </si>
  <si>
    <t>Microrugulate to psilate, perforate</t>
  </si>
  <si>
    <t>Circular to elliptic</t>
  </si>
  <si>
    <t>Intermediate</t>
  </si>
  <si>
    <t>1.0–1.5</t>
  </si>
  <si>
    <t>Nano- to microechinate</t>
  </si>
  <si>
    <t>Nano- to microbaculate/-echinate</t>
  </si>
  <si>
    <t>0.8–1.1</t>
  </si>
  <si>
    <t>Nanorugulate</t>
  </si>
  <si>
    <t>1.1–1.6</t>
  </si>
  <si>
    <t>Widening towards apices and central polar area</t>
  </si>
  <si>
    <t>Granulate to nano-/microverrucate</t>
  </si>
  <si>
    <t>Verrucae composed of conglomerate granula</t>
  </si>
  <si>
    <t>Nanoverrucate to -rugulate or granulate</t>
  </si>
  <si>
    <t>Mostly psilate, partly granulate to microverrucate</t>
  </si>
  <si>
    <t>Nanoverrucate, granulate or partly psilate</t>
  </si>
  <si>
    <t>Nanorugulate to -verrucate and granulate</t>
  </si>
  <si>
    <t>Nanoverrucate and granulate</t>
  </si>
  <si>
    <t>Psilate, or partly granulate</t>
  </si>
  <si>
    <t>Psilate, or partly nanoverrrucate to granulate</t>
  </si>
  <si>
    <t>Sometimes with small triangular protrusions</t>
  </si>
  <si>
    <t>Nanoverrucate to granulate</t>
  </si>
  <si>
    <t>1.3–2.4</t>
  </si>
  <si>
    <t>Changing from psilate/granulate (eq.) to microverrucate/granulate (p.)</t>
  </si>
  <si>
    <t>Distinct, broadening at equator</t>
  </si>
  <si>
    <t>Psilate, partly granulate</t>
  </si>
  <si>
    <t>Muellerina</t>
  </si>
  <si>
    <t>M. eucalyptoides</t>
  </si>
  <si>
    <t>Ileostylinae</t>
  </si>
  <si>
    <t>Lorantheae Clade H</t>
  </si>
  <si>
    <t>Fig. 44</t>
  </si>
  <si>
    <t>Intermediate: elliptic to slightly emarginate</t>
  </si>
  <si>
    <t>Nanoechinate to -baculate</t>
  </si>
  <si>
    <t>Striate to rugulate</t>
  </si>
  <si>
    <t>Fig. 45</t>
  </si>
  <si>
    <t>Variable: syncolpate or zonocolpate</t>
  </si>
  <si>
    <t>1.1–1.7</t>
  </si>
  <si>
    <t>Microverrucate to granulate</t>
  </si>
  <si>
    <t>Smoother than mesocolpium, microverrucate to psilate, partly granulate</t>
  </si>
  <si>
    <t>Fig. 46</t>
  </si>
  <si>
    <r>
      <t>Extended thickening (</t>
    </r>
    <r>
      <rPr>
        <sz val="10"/>
        <rFont val="Calibri"/>
        <family val="2"/>
      </rPr>
      <t>±</t>
    </r>
    <r>
      <rPr>
        <sz val="10"/>
        <rFont val="Arial"/>
        <family val="2"/>
        <charset val="1"/>
      </rPr>
      <t>triangular)</t>
    </r>
  </si>
  <si>
    <t>Relief lesser than in mesocolpium, microverrucate, partly granulate</t>
  </si>
  <si>
    <t>Nanoverrucate/-rugulate to granulate</t>
  </si>
  <si>
    <t>Fig. 47</t>
  </si>
  <si>
    <t>Psilate, or partly nanoverrucate</t>
  </si>
  <si>
    <t>Fig. 48</t>
  </si>
  <si>
    <t>T. caloreas</t>
  </si>
  <si>
    <t>Fig. 49</t>
  </si>
  <si>
    <t>Psilate, with few nanoverrucae or granula in p.a.</t>
  </si>
  <si>
    <t>Fig. 50</t>
  </si>
  <si>
    <t>Psilate, with few nanoverrucae or granula</t>
  </si>
  <si>
    <t>Fig. 51</t>
  </si>
  <si>
    <t>Fig. 52</t>
  </si>
  <si>
    <t>Nano- to microechinate/-baculate, and granulate</t>
  </si>
  <si>
    <t>Fig. 53</t>
  </si>
  <si>
    <t>Nanoechinate to -baculate, and granulate</t>
  </si>
  <si>
    <t>Psilate, with few nanoechini/-bacula</t>
  </si>
  <si>
    <t>Fig. 54</t>
  </si>
  <si>
    <t>1.2–1.5</t>
  </si>
  <si>
    <t>Nano- to microverrucate/-echinate, and granulate</t>
  </si>
  <si>
    <t>As mesolpium in polar are, psilate in equatorial area</t>
  </si>
  <si>
    <t>Fig. 55</t>
  </si>
  <si>
    <t>1.3–1.5</t>
  </si>
  <si>
    <t>Nano- to microechinate, granulate</t>
  </si>
  <si>
    <t>Slightly protuding, sculpturing similar to mesocolpium</t>
  </si>
  <si>
    <t>Fig. 56</t>
  </si>
  <si>
    <t>Nanoverrucate to -echinate, granulate</t>
  </si>
  <si>
    <t>Psilate, partly nanoverrucate/-echinate to granulate</t>
  </si>
  <si>
    <t>Fig. 57</t>
  </si>
  <si>
    <t>P. acaciae</t>
  </si>
  <si>
    <t>Figured in Muller et al. (1989)</t>
  </si>
  <si>
    <t>Fig. 58</t>
  </si>
  <si>
    <t>Nano- to microverrucate, granulate</t>
  </si>
  <si>
    <t>Segmented, perpendicular to colpi</t>
  </si>
  <si>
    <t>Fig. 59</t>
  </si>
  <si>
    <t>0.9–1.3</t>
  </si>
  <si>
    <t>Psilate to weakly microverrucate</t>
  </si>
  <si>
    <t>Fig. 60</t>
  </si>
  <si>
    <t>Prox.: syncolpate; distal: zonocolpate</t>
  </si>
  <si>
    <t>Syn-/zonocolpate</t>
  </si>
  <si>
    <t>1.1–1.8</t>
  </si>
  <si>
    <t>Markedly (triradial) apocolpial thickening</t>
  </si>
  <si>
    <t>Distal side (proximal side: 0.1–0.4); verrucae composed of conglomerate granula</t>
  </si>
  <si>
    <t>Fig. 61</t>
  </si>
  <si>
    <t>Nano- to microbaculate/-echinate, granulate</t>
  </si>
  <si>
    <t>Very broad in eq. area; nearly completely covering the p.f.</t>
  </si>
  <si>
    <t>Psilate, with very few nano-/microechini/-bacula</t>
  </si>
  <si>
    <t>Fig. 62</t>
  </si>
  <si>
    <t>Psilate to nanoverrucate</t>
  </si>
  <si>
    <t>Fig. 63</t>
  </si>
  <si>
    <t>(Distinctly) oblate</t>
  </si>
  <si>
    <t>Intermediate: elliptic to subrhombic</t>
  </si>
  <si>
    <r>
      <rPr>
        <sz val="10"/>
        <rFont val="Arial"/>
        <family val="2"/>
      </rPr>
      <t>*Black: scaled</t>
    </r>
    <r>
      <rPr>
        <sz val="10"/>
        <color rgb="FF999999"/>
        <rFont val="Arial"/>
        <family val="2"/>
        <charset val="1"/>
      </rPr>
      <t xml:space="preserve">; grey: un-scaled; </t>
    </r>
    <r>
      <rPr>
        <i/>
        <sz val="10"/>
        <rFont val="Arial"/>
        <family val="2"/>
      </rPr>
      <t>Psittacanthus</t>
    </r>
    <r>
      <rPr>
        <sz val="10"/>
        <rFont val="Arial"/>
        <family val="2"/>
      </rPr>
      <t>: taken from original literature</t>
    </r>
  </si>
  <si>
    <t>Elliptical (nexine) thinning perpendicular to colpi</t>
  </si>
  <si>
    <t>Elliptical (nexine) thinning perpendicular to colpi between mesocolpium and apocolpium</t>
  </si>
  <si>
    <t>Sexine thickened in mesocolpium</t>
  </si>
  <si>
    <t>Sexine possibly thickened in mesocolpium</t>
  </si>
  <si>
    <t>Sexine partly reduced: triangular field of colpus membrane</t>
  </si>
  <si>
    <t>(?Demi)syncolpate</t>
  </si>
  <si>
    <t>Footnotes</t>
  </si>
  <si>
    <t>Broadly trilobate</t>
  </si>
  <si>
    <t>Elliptic to subrhombic</t>
  </si>
  <si>
    <t xml:space="preserve">Small triangular protrusions </t>
  </si>
  <si>
    <t>? Microbaculate/-echinate</t>
  </si>
  <si>
    <t>Nanoechinate/-baculate (?)</t>
  </si>
  <si>
    <t>Weakly striate</t>
  </si>
  <si>
    <t>P. hutchisonii</t>
  </si>
  <si>
    <t>Column</t>
  </si>
  <si>
    <t>Content</t>
  </si>
  <si>
    <t>The general phylogenetic lineage to which the taxon belongs</t>
  </si>
  <si>
    <t>Species or group of species</t>
  </si>
  <si>
    <t>Tribe or subtribe</t>
  </si>
  <si>
    <t>Reference to in-text micrographs or other publication</t>
  </si>
  <si>
    <r>
      <t xml:space="preserve">General pollen type (see </t>
    </r>
    <r>
      <rPr>
        <i/>
        <sz val="10"/>
        <rFont val="Arial"/>
        <family val="2"/>
      </rPr>
      <t>Results</t>
    </r>
    <r>
      <rPr>
        <sz val="10"/>
        <rFont val="Arial"/>
        <family val="2"/>
      </rPr>
      <t>)</t>
    </r>
  </si>
  <si>
    <t>Polarity of the pollen grain(s)</t>
  </si>
  <si>
    <t>Aperture type of the pollen grain(s)</t>
  </si>
  <si>
    <t>Special features of heteropolar grains</t>
  </si>
  <si>
    <t>Number of apertures</t>
  </si>
  <si>
    <t xml:space="preserve">Form of colpi </t>
  </si>
  <si>
    <t>Length of colpi (only for non-syncolpate grains)</t>
  </si>
  <si>
    <t>General pollen shape</t>
  </si>
  <si>
    <t>Max. equatorial diameter</t>
  </si>
  <si>
    <t>Max. height, polar axis</t>
  </si>
  <si>
    <t>Oblateness of the pollen as determined by the quotient of max. equatorial diameter and max. height of the polar axes</t>
  </si>
  <si>
    <t>[see above]</t>
  </si>
  <si>
    <t>Outline of pollen in equatorial view</t>
  </si>
  <si>
    <t>Outline of pollen in polar view</t>
  </si>
  <si>
    <t>Form of equatorial apices</t>
  </si>
  <si>
    <t>Pollen size</t>
  </si>
  <si>
    <t>Additional remarks regarding the pollen sculpturing</t>
  </si>
  <si>
    <t>Margo absent, indistinct or distinct</t>
  </si>
  <si>
    <t>Sculpturing of the margo</t>
  </si>
  <si>
    <t>Special nexine features of the polar area that can be observed under LM</t>
  </si>
  <si>
    <t>(General) sculpturing of the pollen as observed in the scanning-electron microscope (SEM)</t>
  </si>
  <si>
    <t>Refers to margo features in the polar region</t>
  </si>
  <si>
    <t>Special sculpturing features that can be observed under light microscopy (LM)</t>
  </si>
  <si>
    <t>Sculpturing of the colpus membrane</t>
  </si>
  <si>
    <t>Polar exine features observed under SEM</t>
  </si>
  <si>
    <t>Polar exine features observed using transmission-electron microscopy (TEM, not studied here)</t>
  </si>
  <si>
    <t>Thickness of the exine measure in LM (only own data)</t>
  </si>
  <si>
    <t>Sculpturing of the mesocolpium</t>
  </si>
  <si>
    <t>Dimension of sculpturing elements</t>
  </si>
  <si>
    <t>The list (following sheet) includes numerous morphological-anatomical characters that can be observed in the pollen of Loranthaceae. It is primarily based on our own data, but includes data of earlier publication for comparison and comprehensiveness.</t>
  </si>
  <si>
    <t>[none]</t>
  </si>
  <si>
    <t>[not visible]</t>
  </si>
  <si>
    <t>Tapinanthus [Agelanthus]</t>
  </si>
  <si>
    <t>T. [A.] discolor</t>
  </si>
  <si>
    <r>
      <t xml:space="preserve">Resembles </t>
    </r>
    <r>
      <rPr>
        <i/>
        <sz val="10"/>
        <rFont val="Arial"/>
        <family val="2"/>
      </rPr>
      <t xml:space="preserve">Oncocalyx; </t>
    </r>
    <r>
      <rPr>
        <sz val="10"/>
        <rFont val="Arial"/>
        <family val="2"/>
      </rPr>
      <t>verrucae composed of conglomerate granula</t>
    </r>
  </si>
  <si>
    <t>File S5. Tabulation of pollen features in Loranthaceae.</t>
  </si>
  <si>
    <t>Fig. 11; see also Feuer &amp; Kuijt (1978)</t>
  </si>
  <si>
    <t>Fig. 14</t>
  </si>
  <si>
    <t>Fig. 15</t>
  </si>
  <si>
    <t>Fig. 22</t>
  </si>
  <si>
    <t>Basic pollen type</t>
  </si>
  <si>
    <t>Orderer</t>
  </si>
  <si>
    <r>
      <t xml:space="preserve">Type 2c: </t>
    </r>
    <r>
      <rPr>
        <i/>
        <sz val="10"/>
        <rFont val="Arial"/>
        <family val="2"/>
        <charset val="1"/>
      </rPr>
      <t>P. stelis [P. pedunculata]</t>
    </r>
  </si>
  <si>
    <t>Peristethium</t>
  </si>
  <si>
    <r>
      <t xml:space="preserve">Type 1a: as </t>
    </r>
    <r>
      <rPr>
        <i/>
        <sz val="10"/>
        <rFont val="Arial"/>
        <family val="2"/>
        <charset val="1"/>
      </rPr>
      <t>S. leptostachyus</t>
    </r>
  </si>
  <si>
    <t>Peristethium leptostachyum</t>
  </si>
  <si>
    <t>Fig. 28</t>
  </si>
  <si>
    <t>Fig. 29; see also Feuer &amp; Kuijt (1985)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</si>
</sst>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0"/>
      <name val="Arial"/>
      <family val="2"/>
      <charset val="1"/>
    </font>
    <font>
      <i/>
      <sz val="10"/>
      <name val="Arial"/>
      <family val="2"/>
      <charset val="1"/>
    </font>
    <font>
      <sz val="10"/>
      <color rgb="FF999999"/>
      <name val="Arial"/>
      <family val="2"/>
      <charset val="1"/>
    </font>
    <font>
      <sz val="10"/>
      <color rgb="FF808080"/>
      <name val="Arial"/>
      <family val="2"/>
      <charset val="1"/>
    </font>
    <font>
      <i/>
      <sz val="10"/>
      <color rgb="FF000000"/>
      <name val="Arial"/>
      <family val="2"/>
      <charset val="1"/>
    </font>
    <font>
      <sz val="10"/>
      <name val="Ubuntu"/>
      <charset val="1"/>
    </font>
    <font>
      <sz val="10"/>
      <color rgb="FF000000"/>
      <name val="Arial"/>
      <family val="2"/>
      <charset val="1"/>
    </font>
    <font>
      <sz val="10"/>
      <color theme="0" tint="-0.499984740745262"/>
      <name val="Arial"/>
      <family val="2"/>
      <charset val="1"/>
    </font>
    <font>
      <sz val="10"/>
      <color theme="0"/>
      <name val="Arial"/>
      <family val="2"/>
      <charset val="1"/>
    </font>
    <font>
      <i/>
      <sz val="10"/>
      <color theme="0"/>
      <name val="Arial"/>
      <family val="2"/>
      <charset val="1"/>
    </font>
    <font>
      <sz val="10"/>
      <name val="Calibri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  <charset val="1"/>
    </font>
    <font>
      <sz val="10"/>
      <color rgb="FF999999"/>
      <name val="Arial"/>
      <family val="2"/>
    </font>
    <font>
      <b/>
      <sz val="10"/>
      <name val="Arial"/>
      <family val="2"/>
    </font>
    <font>
      <sz val="10"/>
      <color theme="0" tint="-0.14999847407452621"/>
      <name val="Arial"/>
      <family val="2"/>
      <charset val="1"/>
    </font>
    <font>
      <b/>
      <sz val="10"/>
      <color theme="0" tint="-0.14999847407452621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  <xf numFmtId="164" fontId="0" fillId="0" borderId="0" xfId="0" applyNumberFormat="1" applyFont="1" applyAlignment="1">
      <alignment horizontal="right"/>
    </xf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Font="1" applyAlignment="1">
      <alignment horizontal="left"/>
    </xf>
    <xf numFmtId="0" fontId="6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wrapText="1"/>
    </xf>
    <xf numFmtId="0" fontId="0" fillId="2" borderId="0" xfId="0" applyFont="1" applyFill="1"/>
    <xf numFmtId="0" fontId="0" fillId="0" borderId="0" xfId="0" applyFill="1"/>
    <xf numFmtId="0" fontId="0" fillId="3" borderId="0" xfId="0" applyFont="1" applyFill="1"/>
    <xf numFmtId="0" fontId="1" fillId="0" borderId="0" xfId="0" applyFont="1" applyFill="1"/>
    <xf numFmtId="0" fontId="1" fillId="4" borderId="0" xfId="0" applyFont="1" applyFill="1"/>
    <xf numFmtId="0" fontId="1" fillId="3" borderId="0" xfId="0" applyFont="1" applyFill="1"/>
    <xf numFmtId="0" fontId="1" fillId="2" borderId="0" xfId="0" applyFont="1" applyFill="1"/>
    <xf numFmtId="0" fontId="0" fillId="5" borderId="0" xfId="0" applyFont="1" applyFill="1"/>
    <xf numFmtId="0" fontId="0" fillId="6" borderId="0" xfId="0" applyFont="1" applyFill="1"/>
    <xf numFmtId="0" fontId="0" fillId="4" borderId="0" xfId="0" applyFont="1" applyFill="1"/>
    <xf numFmtId="0" fontId="7" fillId="0" borderId="0" xfId="0" applyFont="1"/>
    <xf numFmtId="0" fontId="8" fillId="7" borderId="0" xfId="0" applyFont="1" applyFill="1"/>
    <xf numFmtId="0" fontId="8" fillId="6" borderId="0" xfId="0" applyFont="1" applyFill="1"/>
    <xf numFmtId="0" fontId="0" fillId="0" borderId="0" xfId="0" applyFont="1" applyAlignment="1">
      <alignment horizontal="right"/>
    </xf>
    <xf numFmtId="0" fontId="0" fillId="0" borderId="0" xfId="0" applyAlignment="1">
      <alignment horizontal="left"/>
    </xf>
    <xf numFmtId="0" fontId="13" fillId="0" borderId="0" xfId="0" applyFont="1"/>
    <xf numFmtId="0" fontId="13" fillId="0" borderId="0" xfId="0" applyFont="1" applyFill="1"/>
    <xf numFmtId="1" fontId="13" fillId="0" borderId="0" xfId="0" applyNumberFormat="1" applyFont="1"/>
    <xf numFmtId="164" fontId="0" fillId="0" borderId="0" xfId="0" applyNumberFormat="1" applyFont="1"/>
    <xf numFmtId="0" fontId="14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/>
    <xf numFmtId="0" fontId="12" fillId="0" borderId="0" xfId="0" applyFont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textRotation="90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3333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M41"/>
  <sheetViews>
    <sheetView topLeftCell="A19" workbookViewId="0">
      <selection sqref="A1:B1"/>
    </sheetView>
  </sheetViews>
  <sheetFormatPr baseColWidth="10" defaultRowHeight="13.2"/>
  <cols>
    <col min="1" max="1" width="29.44140625" bestFit="1" customWidth="1"/>
    <col min="2" max="2" width="96.109375" bestFit="1" customWidth="1"/>
  </cols>
  <sheetData>
    <row r="1" spans="1:1027">
      <c r="A1" s="43" t="s">
        <v>589</v>
      </c>
      <c r="B1" s="43"/>
      <c r="C1" s="2"/>
      <c r="D1" s="19"/>
      <c r="E1" s="1"/>
      <c r="F1" s="1"/>
      <c r="G1" s="1"/>
      <c r="H1" s="1"/>
      <c r="I1" s="13"/>
      <c r="J1" s="1"/>
      <c r="K1" s="1"/>
      <c r="L1" s="1"/>
      <c r="M1" s="1"/>
      <c r="N1" s="1"/>
      <c r="O1" s="9"/>
      <c r="P1" s="3"/>
      <c r="Q1" s="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9"/>
      <c r="AD1" s="1"/>
      <c r="AE1" s="1"/>
      <c r="AF1" s="9"/>
      <c r="AG1" s="1"/>
      <c r="AH1" s="4"/>
      <c r="AI1" s="4"/>
      <c r="AJ1" s="4"/>
      <c r="AK1" s="4"/>
      <c r="AL1" s="5"/>
      <c r="AM1" s="5"/>
      <c r="AN1" s="5"/>
      <c r="AO1" s="11"/>
      <c r="AP1" s="5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</row>
    <row r="2" spans="1:1027" ht="10.199999999999999" customHeight="1">
      <c r="A2" s="38"/>
      <c r="B2" s="9"/>
      <c r="C2" s="2"/>
      <c r="D2" s="19"/>
      <c r="E2" s="9"/>
      <c r="F2" s="9"/>
      <c r="G2" s="9"/>
      <c r="H2" s="9"/>
      <c r="I2" s="13"/>
      <c r="J2" s="9"/>
      <c r="K2" s="9"/>
      <c r="L2" s="9"/>
      <c r="M2" s="9"/>
      <c r="N2" s="9"/>
      <c r="O2" s="9"/>
      <c r="P2" s="3"/>
      <c r="Q2" s="3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4"/>
      <c r="AI2" s="4"/>
      <c r="AJ2" s="4"/>
      <c r="AK2" s="4"/>
      <c r="AL2" s="36"/>
      <c r="AM2" s="36"/>
      <c r="AN2" s="36"/>
      <c r="AO2" s="11"/>
      <c r="AP2" s="36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  <c r="IY2" s="9"/>
      <c r="IZ2" s="9"/>
      <c r="JA2" s="9"/>
      <c r="JB2" s="9"/>
      <c r="JC2" s="9"/>
      <c r="JD2" s="9"/>
      <c r="JE2" s="9"/>
      <c r="JF2" s="9"/>
      <c r="JG2" s="9"/>
      <c r="JH2" s="9"/>
      <c r="JI2" s="9"/>
      <c r="JJ2" s="9"/>
      <c r="JK2" s="9"/>
      <c r="JL2" s="9"/>
      <c r="JM2" s="9"/>
      <c r="JN2" s="9"/>
      <c r="JO2" s="9"/>
      <c r="JP2" s="9"/>
      <c r="JQ2" s="9"/>
      <c r="JR2" s="9"/>
      <c r="JS2" s="9"/>
      <c r="JT2" s="9"/>
      <c r="JU2" s="9"/>
      <c r="JV2" s="9"/>
      <c r="JW2" s="9"/>
      <c r="JX2" s="9"/>
      <c r="JY2" s="9"/>
      <c r="JZ2" s="9"/>
      <c r="KA2" s="9"/>
      <c r="KB2" s="9"/>
      <c r="KC2" s="9"/>
      <c r="KD2" s="9"/>
      <c r="KE2" s="9"/>
      <c r="KF2" s="9"/>
      <c r="KG2" s="9"/>
      <c r="KH2" s="9"/>
      <c r="KI2" s="9"/>
      <c r="KJ2" s="9"/>
      <c r="KK2" s="9"/>
      <c r="KL2" s="9"/>
      <c r="KM2" s="9"/>
      <c r="KN2" s="9"/>
      <c r="KO2" s="9"/>
      <c r="KP2" s="9"/>
      <c r="KQ2" s="9"/>
      <c r="KR2" s="9"/>
      <c r="KS2" s="9"/>
      <c r="KT2" s="9"/>
      <c r="KU2" s="9"/>
      <c r="KV2" s="9"/>
      <c r="KW2" s="9"/>
      <c r="KX2" s="9"/>
      <c r="KY2" s="9"/>
      <c r="KZ2" s="9"/>
      <c r="LA2" s="9"/>
      <c r="LB2" s="9"/>
      <c r="LC2" s="9"/>
      <c r="LD2" s="9"/>
      <c r="LE2" s="9"/>
      <c r="LF2" s="9"/>
      <c r="LG2" s="9"/>
      <c r="LH2" s="9"/>
      <c r="LI2" s="9"/>
      <c r="LJ2" s="9"/>
      <c r="LK2" s="9"/>
      <c r="LL2" s="9"/>
      <c r="LM2" s="9"/>
      <c r="LN2" s="9"/>
      <c r="LO2" s="9"/>
      <c r="LP2" s="9"/>
      <c r="LQ2" s="9"/>
      <c r="LR2" s="9"/>
      <c r="LS2" s="9"/>
      <c r="LT2" s="9"/>
      <c r="LU2" s="9"/>
      <c r="LV2" s="9"/>
      <c r="LW2" s="9"/>
      <c r="LX2" s="9"/>
      <c r="LY2" s="9"/>
      <c r="LZ2" s="9"/>
      <c r="MA2" s="9"/>
      <c r="MB2" s="9"/>
      <c r="MC2" s="9"/>
      <c r="MD2" s="9"/>
      <c r="ME2" s="9"/>
      <c r="MF2" s="9"/>
      <c r="MG2" s="9"/>
      <c r="MH2" s="9"/>
      <c r="MI2" s="9"/>
      <c r="MJ2" s="9"/>
      <c r="MK2" s="9"/>
      <c r="ML2" s="9"/>
      <c r="MM2" s="9"/>
      <c r="MN2" s="9"/>
      <c r="MO2" s="9"/>
      <c r="MP2" s="9"/>
      <c r="MQ2" s="9"/>
      <c r="MR2" s="9"/>
      <c r="MS2" s="9"/>
      <c r="MT2" s="9"/>
      <c r="MU2" s="9"/>
      <c r="MV2" s="9"/>
      <c r="MW2" s="9"/>
      <c r="MX2" s="9"/>
      <c r="MY2" s="9"/>
      <c r="MZ2" s="9"/>
      <c r="NA2" s="9"/>
      <c r="NB2" s="9"/>
      <c r="NC2" s="9"/>
      <c r="ND2" s="9"/>
      <c r="NE2" s="9"/>
      <c r="NF2" s="9"/>
      <c r="NG2" s="9"/>
      <c r="NH2" s="9"/>
      <c r="NI2" s="9"/>
      <c r="NJ2" s="9"/>
      <c r="NK2" s="9"/>
      <c r="NL2" s="9"/>
      <c r="NM2" s="9"/>
      <c r="NN2" s="9"/>
      <c r="NO2" s="9"/>
      <c r="NP2" s="9"/>
      <c r="NQ2" s="9"/>
      <c r="NR2" s="9"/>
      <c r="NS2" s="9"/>
      <c r="NT2" s="9"/>
      <c r="NU2" s="9"/>
      <c r="NV2" s="9"/>
      <c r="NW2" s="9"/>
      <c r="NX2" s="9"/>
      <c r="NY2" s="9"/>
      <c r="NZ2" s="9"/>
      <c r="OA2" s="9"/>
      <c r="OB2" s="9"/>
      <c r="OC2" s="9"/>
      <c r="OD2" s="9"/>
      <c r="OE2" s="9"/>
      <c r="OF2" s="9"/>
      <c r="OG2" s="9"/>
      <c r="OH2" s="9"/>
      <c r="OI2" s="9"/>
      <c r="OJ2" s="9"/>
      <c r="OK2" s="9"/>
      <c r="OL2" s="9"/>
      <c r="OM2" s="9"/>
      <c r="ON2" s="9"/>
      <c r="OO2" s="9"/>
      <c r="OP2" s="9"/>
      <c r="OQ2" s="9"/>
      <c r="OR2" s="9"/>
      <c r="OS2" s="9"/>
      <c r="OT2" s="9"/>
      <c r="OU2" s="9"/>
      <c r="OV2" s="9"/>
      <c r="OW2" s="9"/>
      <c r="OX2" s="9"/>
      <c r="OY2" s="9"/>
      <c r="OZ2" s="9"/>
      <c r="PA2" s="9"/>
      <c r="PB2" s="9"/>
      <c r="PC2" s="9"/>
      <c r="PD2" s="9"/>
      <c r="PE2" s="9"/>
      <c r="PF2" s="9"/>
      <c r="PG2" s="9"/>
      <c r="PH2" s="9"/>
      <c r="PI2" s="9"/>
      <c r="PJ2" s="9"/>
      <c r="PK2" s="9"/>
      <c r="PL2" s="9"/>
      <c r="PM2" s="9"/>
      <c r="PN2" s="9"/>
      <c r="PO2" s="9"/>
      <c r="PP2" s="9"/>
      <c r="PQ2" s="9"/>
      <c r="PR2" s="9"/>
      <c r="PS2" s="9"/>
      <c r="PT2" s="9"/>
      <c r="PU2" s="9"/>
      <c r="PV2" s="9"/>
      <c r="PW2" s="9"/>
      <c r="PX2" s="9"/>
      <c r="PY2" s="9"/>
      <c r="PZ2" s="9"/>
      <c r="QA2" s="9"/>
      <c r="QB2" s="9"/>
      <c r="QC2" s="9"/>
      <c r="QD2" s="9"/>
      <c r="QE2" s="9"/>
      <c r="QF2" s="9"/>
      <c r="QG2" s="9"/>
      <c r="QH2" s="9"/>
      <c r="QI2" s="9"/>
      <c r="QJ2" s="9"/>
      <c r="QK2" s="9"/>
      <c r="QL2" s="9"/>
      <c r="QM2" s="9"/>
      <c r="QN2" s="9"/>
      <c r="QO2" s="9"/>
      <c r="QP2" s="9"/>
      <c r="QQ2" s="9"/>
      <c r="QR2" s="9"/>
      <c r="QS2" s="9"/>
      <c r="QT2" s="9"/>
      <c r="QU2" s="9"/>
      <c r="QV2" s="9"/>
      <c r="QW2" s="9"/>
      <c r="QX2" s="9"/>
      <c r="QY2" s="9"/>
      <c r="QZ2" s="9"/>
      <c r="RA2" s="9"/>
      <c r="RB2" s="9"/>
      <c r="RC2" s="9"/>
      <c r="RD2" s="9"/>
      <c r="RE2" s="9"/>
      <c r="RF2" s="9"/>
      <c r="RG2" s="9"/>
      <c r="RH2" s="9"/>
      <c r="RI2" s="9"/>
      <c r="RJ2" s="9"/>
      <c r="RK2" s="9"/>
      <c r="RL2" s="9"/>
      <c r="RM2" s="9"/>
      <c r="RN2" s="9"/>
      <c r="RO2" s="9"/>
      <c r="RP2" s="9"/>
      <c r="RQ2" s="9"/>
      <c r="RR2" s="9"/>
      <c r="RS2" s="9"/>
      <c r="RT2" s="9"/>
      <c r="RU2" s="9"/>
      <c r="RV2" s="9"/>
      <c r="RW2" s="9"/>
      <c r="RX2" s="9"/>
      <c r="RY2" s="9"/>
      <c r="RZ2" s="9"/>
      <c r="SA2" s="9"/>
      <c r="SB2" s="9"/>
      <c r="SC2" s="9"/>
      <c r="SD2" s="9"/>
      <c r="SE2" s="9"/>
      <c r="SF2" s="9"/>
      <c r="SG2" s="9"/>
      <c r="SH2" s="9"/>
      <c r="SI2" s="9"/>
      <c r="SJ2" s="9"/>
      <c r="SK2" s="9"/>
      <c r="SL2" s="9"/>
      <c r="SM2" s="9"/>
      <c r="SN2" s="9"/>
      <c r="SO2" s="9"/>
      <c r="SP2" s="9"/>
      <c r="SQ2" s="9"/>
      <c r="SR2" s="9"/>
      <c r="SS2" s="9"/>
      <c r="ST2" s="9"/>
      <c r="SU2" s="9"/>
      <c r="SV2" s="9"/>
      <c r="SW2" s="9"/>
      <c r="SX2" s="9"/>
      <c r="SY2" s="9"/>
      <c r="SZ2" s="9"/>
      <c r="TA2" s="9"/>
      <c r="TB2" s="9"/>
      <c r="TC2" s="9"/>
      <c r="TD2" s="9"/>
      <c r="TE2" s="9"/>
      <c r="TF2" s="9"/>
      <c r="TG2" s="9"/>
      <c r="TH2" s="9"/>
      <c r="TI2" s="9"/>
      <c r="TJ2" s="9"/>
      <c r="TK2" s="9"/>
      <c r="TL2" s="9"/>
      <c r="TM2" s="9"/>
      <c r="TN2" s="9"/>
      <c r="TO2" s="9"/>
      <c r="TP2" s="9"/>
      <c r="TQ2" s="9"/>
      <c r="TR2" s="9"/>
      <c r="TS2" s="9"/>
      <c r="TT2" s="9"/>
      <c r="TU2" s="9"/>
      <c r="TV2" s="9"/>
      <c r="TW2" s="9"/>
      <c r="TX2" s="9"/>
      <c r="TY2" s="9"/>
      <c r="TZ2" s="9"/>
      <c r="UA2" s="9"/>
      <c r="UB2" s="9"/>
      <c r="UC2" s="9"/>
      <c r="UD2" s="9"/>
      <c r="UE2" s="9"/>
      <c r="UF2" s="9"/>
      <c r="UG2" s="9"/>
      <c r="UH2" s="9"/>
      <c r="UI2" s="9"/>
      <c r="UJ2" s="9"/>
      <c r="UK2" s="9"/>
      <c r="UL2" s="9"/>
      <c r="UM2" s="9"/>
      <c r="UN2" s="9"/>
      <c r="UO2" s="9"/>
      <c r="UP2" s="9"/>
      <c r="UQ2" s="9"/>
      <c r="UR2" s="9"/>
      <c r="US2" s="9"/>
      <c r="UT2" s="9"/>
      <c r="UU2" s="9"/>
      <c r="UV2" s="9"/>
      <c r="UW2" s="9"/>
      <c r="UX2" s="9"/>
      <c r="UY2" s="9"/>
      <c r="UZ2" s="9"/>
      <c r="VA2" s="9"/>
      <c r="VB2" s="9"/>
      <c r="VC2" s="9"/>
      <c r="VD2" s="9"/>
      <c r="VE2" s="9"/>
      <c r="VF2" s="9"/>
      <c r="VG2" s="9"/>
      <c r="VH2" s="9"/>
      <c r="VI2" s="9"/>
      <c r="VJ2" s="9"/>
      <c r="VK2" s="9"/>
      <c r="VL2" s="9"/>
      <c r="VM2" s="9"/>
      <c r="VN2" s="9"/>
      <c r="VO2" s="9"/>
      <c r="VP2" s="9"/>
      <c r="VQ2" s="9"/>
      <c r="VR2" s="9"/>
      <c r="VS2" s="9"/>
      <c r="VT2" s="9"/>
      <c r="VU2" s="9"/>
      <c r="VV2" s="9"/>
      <c r="VW2" s="9"/>
      <c r="VX2" s="9"/>
      <c r="VY2" s="9"/>
      <c r="VZ2" s="9"/>
      <c r="WA2" s="9"/>
      <c r="WB2" s="9"/>
      <c r="WC2" s="9"/>
      <c r="WD2" s="9"/>
      <c r="WE2" s="9"/>
      <c r="WF2" s="9"/>
      <c r="WG2" s="9"/>
      <c r="WH2" s="9"/>
      <c r="WI2" s="9"/>
      <c r="WJ2" s="9"/>
      <c r="WK2" s="9"/>
      <c r="WL2" s="9"/>
      <c r="WM2" s="9"/>
      <c r="WN2" s="9"/>
      <c r="WO2" s="9"/>
      <c r="WP2" s="9"/>
      <c r="WQ2" s="9"/>
      <c r="WR2" s="9"/>
      <c r="WS2" s="9"/>
      <c r="WT2" s="9"/>
      <c r="WU2" s="9"/>
      <c r="WV2" s="9"/>
      <c r="WW2" s="9"/>
      <c r="WX2" s="9"/>
      <c r="WY2" s="9"/>
      <c r="WZ2" s="9"/>
      <c r="XA2" s="9"/>
      <c r="XB2" s="9"/>
      <c r="XC2" s="9"/>
      <c r="XD2" s="9"/>
      <c r="XE2" s="9"/>
      <c r="XF2" s="9"/>
      <c r="XG2" s="9"/>
      <c r="XH2" s="9"/>
      <c r="XI2" s="9"/>
      <c r="XJ2" s="9"/>
      <c r="XK2" s="9"/>
      <c r="XL2" s="9"/>
      <c r="XM2" s="9"/>
      <c r="XN2" s="9"/>
      <c r="XO2" s="9"/>
      <c r="XP2" s="9"/>
      <c r="XQ2" s="9"/>
      <c r="XR2" s="9"/>
      <c r="XS2" s="9"/>
      <c r="XT2" s="9"/>
      <c r="XU2" s="9"/>
      <c r="XV2" s="9"/>
      <c r="XW2" s="9"/>
      <c r="XX2" s="9"/>
      <c r="XY2" s="9"/>
      <c r="XZ2" s="9"/>
      <c r="YA2" s="9"/>
      <c r="YB2" s="9"/>
      <c r="YC2" s="9"/>
      <c r="YD2" s="9"/>
      <c r="YE2" s="9"/>
      <c r="YF2" s="9"/>
      <c r="YG2" s="9"/>
      <c r="YH2" s="9"/>
      <c r="YI2" s="9"/>
      <c r="YJ2" s="9"/>
      <c r="YK2" s="9"/>
      <c r="YL2" s="9"/>
      <c r="YM2" s="9"/>
      <c r="YN2" s="9"/>
      <c r="YO2" s="9"/>
      <c r="YP2" s="9"/>
      <c r="YQ2" s="9"/>
      <c r="YR2" s="9"/>
      <c r="YS2" s="9"/>
      <c r="YT2" s="9"/>
      <c r="YU2" s="9"/>
      <c r="YV2" s="9"/>
      <c r="YW2" s="9"/>
      <c r="YX2" s="9"/>
      <c r="YY2" s="9"/>
      <c r="YZ2" s="9"/>
      <c r="ZA2" s="9"/>
      <c r="ZB2" s="9"/>
      <c r="ZC2" s="9"/>
      <c r="ZD2" s="9"/>
      <c r="ZE2" s="9"/>
      <c r="ZF2" s="9"/>
      <c r="ZG2" s="9"/>
      <c r="ZH2" s="9"/>
      <c r="ZI2" s="9"/>
      <c r="ZJ2" s="9"/>
      <c r="ZK2" s="9"/>
      <c r="ZL2" s="9"/>
      <c r="ZM2" s="9"/>
      <c r="ZN2" s="9"/>
      <c r="ZO2" s="9"/>
      <c r="ZP2" s="9"/>
      <c r="ZQ2" s="9"/>
      <c r="ZR2" s="9"/>
      <c r="ZS2" s="9"/>
      <c r="ZT2" s="9"/>
      <c r="ZU2" s="9"/>
      <c r="ZV2" s="9"/>
      <c r="ZW2" s="9"/>
      <c r="ZX2" s="9"/>
      <c r="ZY2" s="9"/>
      <c r="ZZ2" s="9"/>
      <c r="AAA2" s="9"/>
      <c r="AAB2" s="9"/>
      <c r="AAC2" s="9"/>
      <c r="AAD2" s="9"/>
      <c r="AAE2" s="9"/>
      <c r="AAF2" s="9"/>
      <c r="AAG2" s="9"/>
      <c r="AAH2" s="9"/>
      <c r="AAI2" s="9"/>
      <c r="AAJ2" s="9"/>
      <c r="AAK2" s="9"/>
      <c r="AAL2" s="9"/>
      <c r="AAM2" s="9"/>
      <c r="AAN2" s="9"/>
      <c r="AAO2" s="9"/>
      <c r="AAP2" s="9"/>
      <c r="AAQ2" s="9"/>
      <c r="AAR2" s="9"/>
      <c r="AAS2" s="9"/>
      <c r="AAT2" s="9"/>
      <c r="AAU2" s="9"/>
      <c r="AAV2" s="9"/>
      <c r="AAW2" s="9"/>
      <c r="AAX2" s="9"/>
      <c r="AAY2" s="9"/>
      <c r="AAZ2" s="9"/>
      <c r="ABA2" s="9"/>
      <c r="ABB2" s="9"/>
      <c r="ABC2" s="9"/>
      <c r="ABD2" s="9"/>
      <c r="ABE2" s="9"/>
      <c r="ABF2" s="9"/>
      <c r="ABG2" s="9"/>
      <c r="ABH2" s="9"/>
      <c r="ABI2" s="9"/>
      <c r="ABJ2" s="9"/>
      <c r="ABK2" s="9"/>
      <c r="ABL2" s="9"/>
      <c r="ABM2" s="9"/>
      <c r="ABN2" s="9"/>
      <c r="ABO2" s="9"/>
      <c r="ABP2" s="9"/>
      <c r="ABQ2" s="9"/>
      <c r="ABR2" s="9"/>
      <c r="ABS2" s="9"/>
      <c r="ABT2" s="9"/>
      <c r="ABU2" s="9"/>
      <c r="ABV2" s="9"/>
      <c r="ABW2" s="9"/>
      <c r="ABX2" s="9"/>
      <c r="ABY2" s="9"/>
      <c r="ABZ2" s="9"/>
      <c r="ACA2" s="9"/>
      <c r="ACB2" s="9"/>
      <c r="ACC2" s="9"/>
      <c r="ACD2" s="9"/>
      <c r="ACE2" s="9"/>
      <c r="ACF2" s="9"/>
      <c r="ACG2" s="9"/>
      <c r="ACH2" s="9"/>
      <c r="ACI2" s="9"/>
      <c r="ACJ2" s="9"/>
      <c r="ACK2" s="9"/>
      <c r="ACL2" s="9"/>
      <c r="ACM2" s="9"/>
      <c r="ACN2" s="9"/>
      <c r="ACO2" s="9"/>
      <c r="ACP2" s="9"/>
      <c r="ACQ2" s="9"/>
      <c r="ACR2" s="9"/>
      <c r="ACS2" s="9"/>
      <c r="ACT2" s="9"/>
      <c r="ACU2" s="9"/>
      <c r="ACV2" s="9"/>
      <c r="ACW2" s="9"/>
      <c r="ACX2" s="9"/>
      <c r="ACY2" s="9"/>
      <c r="ACZ2" s="9"/>
      <c r="ADA2" s="9"/>
      <c r="ADB2" s="9"/>
      <c r="ADC2" s="9"/>
      <c r="ADD2" s="9"/>
      <c r="ADE2" s="9"/>
      <c r="ADF2" s="9"/>
      <c r="ADG2" s="9"/>
      <c r="ADH2" s="9"/>
      <c r="ADI2" s="9"/>
      <c r="ADJ2" s="9"/>
      <c r="ADK2" s="9"/>
      <c r="ADL2" s="9"/>
      <c r="ADM2" s="9"/>
      <c r="ADN2" s="9"/>
      <c r="ADO2" s="9"/>
      <c r="ADP2" s="9"/>
      <c r="ADQ2" s="9"/>
      <c r="ADR2" s="9"/>
      <c r="ADS2" s="9"/>
      <c r="ADT2" s="9"/>
      <c r="ADU2" s="9"/>
      <c r="ADV2" s="9"/>
      <c r="ADW2" s="9"/>
      <c r="ADX2" s="9"/>
      <c r="ADY2" s="9"/>
      <c r="ADZ2" s="9"/>
      <c r="AEA2" s="9"/>
      <c r="AEB2" s="9"/>
      <c r="AEC2" s="9"/>
      <c r="AED2" s="9"/>
      <c r="AEE2" s="9"/>
      <c r="AEF2" s="9"/>
      <c r="AEG2" s="9"/>
      <c r="AEH2" s="9"/>
      <c r="AEI2" s="9"/>
      <c r="AEJ2" s="9"/>
      <c r="AEK2" s="9"/>
      <c r="AEL2" s="9"/>
      <c r="AEM2" s="9"/>
      <c r="AEN2" s="9"/>
      <c r="AEO2" s="9"/>
      <c r="AEP2" s="9"/>
      <c r="AEQ2" s="9"/>
      <c r="AER2" s="9"/>
      <c r="AES2" s="9"/>
      <c r="AET2" s="9"/>
      <c r="AEU2" s="9"/>
      <c r="AEV2" s="9"/>
      <c r="AEW2" s="9"/>
      <c r="AEX2" s="9"/>
      <c r="AEY2" s="9"/>
      <c r="AEZ2" s="9"/>
      <c r="AFA2" s="9"/>
      <c r="AFB2" s="9"/>
      <c r="AFC2" s="9"/>
      <c r="AFD2" s="9"/>
      <c r="AFE2" s="9"/>
      <c r="AFF2" s="9"/>
      <c r="AFG2" s="9"/>
      <c r="AFH2" s="9"/>
      <c r="AFI2" s="9"/>
      <c r="AFJ2" s="9"/>
      <c r="AFK2" s="9"/>
      <c r="AFL2" s="9"/>
      <c r="AFM2" s="9"/>
      <c r="AFN2" s="9"/>
      <c r="AFO2" s="9"/>
      <c r="AFP2" s="9"/>
      <c r="AFQ2" s="9"/>
      <c r="AFR2" s="9"/>
      <c r="AFS2" s="9"/>
      <c r="AFT2" s="9"/>
      <c r="AFU2" s="9"/>
      <c r="AFV2" s="9"/>
      <c r="AFW2" s="9"/>
      <c r="AFX2" s="9"/>
      <c r="AFY2" s="9"/>
      <c r="AFZ2" s="9"/>
      <c r="AGA2" s="9"/>
      <c r="AGB2" s="9"/>
      <c r="AGC2" s="9"/>
      <c r="AGD2" s="9"/>
      <c r="AGE2" s="9"/>
      <c r="AGF2" s="9"/>
      <c r="AGG2" s="9"/>
      <c r="AGH2" s="9"/>
      <c r="AGI2" s="9"/>
      <c r="AGJ2" s="9"/>
      <c r="AGK2" s="9"/>
      <c r="AGL2" s="9"/>
      <c r="AGM2" s="9"/>
      <c r="AGN2" s="9"/>
      <c r="AGO2" s="9"/>
      <c r="AGP2" s="9"/>
      <c r="AGQ2" s="9"/>
      <c r="AGR2" s="9"/>
      <c r="AGS2" s="9"/>
      <c r="AGT2" s="9"/>
      <c r="AGU2" s="9"/>
      <c r="AGV2" s="9"/>
      <c r="AGW2" s="9"/>
      <c r="AGX2" s="9"/>
      <c r="AGY2" s="9"/>
      <c r="AGZ2" s="9"/>
      <c r="AHA2" s="9"/>
      <c r="AHB2" s="9"/>
      <c r="AHC2" s="9"/>
      <c r="AHD2" s="9"/>
      <c r="AHE2" s="9"/>
      <c r="AHF2" s="9"/>
      <c r="AHG2" s="9"/>
      <c r="AHH2" s="9"/>
      <c r="AHI2" s="9"/>
      <c r="AHJ2" s="9"/>
      <c r="AHK2" s="9"/>
      <c r="AHL2" s="9"/>
      <c r="AHM2" s="9"/>
      <c r="AHN2" s="9"/>
      <c r="AHO2" s="9"/>
      <c r="AHP2" s="9"/>
      <c r="AHQ2" s="9"/>
      <c r="AHR2" s="9"/>
      <c r="AHS2" s="9"/>
      <c r="AHT2" s="9"/>
      <c r="AHU2" s="9"/>
      <c r="AHV2" s="9"/>
      <c r="AHW2" s="9"/>
      <c r="AHX2" s="9"/>
      <c r="AHY2" s="9"/>
      <c r="AHZ2" s="9"/>
      <c r="AIA2" s="9"/>
      <c r="AIB2" s="9"/>
      <c r="AIC2" s="9"/>
      <c r="AID2" s="9"/>
      <c r="AIE2" s="9"/>
      <c r="AIF2" s="9"/>
      <c r="AIG2" s="9"/>
      <c r="AIH2" s="9"/>
      <c r="AII2" s="9"/>
      <c r="AIJ2" s="9"/>
      <c r="AIK2" s="9"/>
      <c r="AIL2" s="9"/>
      <c r="AIM2" s="9"/>
      <c r="AIN2" s="9"/>
      <c r="AIO2" s="9"/>
      <c r="AIP2" s="9"/>
      <c r="AIQ2" s="9"/>
      <c r="AIR2" s="9"/>
      <c r="AIS2" s="9"/>
      <c r="AIT2" s="9"/>
      <c r="AIU2" s="9"/>
      <c r="AIV2" s="9"/>
      <c r="AIW2" s="9"/>
      <c r="AIX2" s="9"/>
      <c r="AIY2" s="9"/>
      <c r="AIZ2" s="9"/>
      <c r="AJA2" s="9"/>
      <c r="AJB2" s="9"/>
      <c r="AJC2" s="9"/>
      <c r="AJD2" s="9"/>
      <c r="AJE2" s="9"/>
      <c r="AJF2" s="9"/>
      <c r="AJG2" s="9"/>
      <c r="AJH2" s="9"/>
      <c r="AJI2" s="9"/>
      <c r="AJJ2" s="9"/>
      <c r="AJK2" s="9"/>
      <c r="AJL2" s="9"/>
      <c r="AJM2" s="9"/>
      <c r="AJN2" s="9"/>
      <c r="AJO2" s="9"/>
      <c r="AJP2" s="9"/>
      <c r="AJQ2" s="9"/>
      <c r="AJR2" s="9"/>
      <c r="AJS2" s="9"/>
      <c r="AJT2" s="9"/>
      <c r="AJU2" s="9"/>
      <c r="AJV2" s="9"/>
      <c r="AJW2" s="9"/>
      <c r="AJX2" s="9"/>
      <c r="AJY2" s="9"/>
      <c r="AJZ2" s="9"/>
      <c r="AKA2" s="9"/>
      <c r="AKB2" s="9"/>
      <c r="AKC2" s="9"/>
      <c r="AKD2" s="9"/>
      <c r="AKE2" s="9"/>
      <c r="AKF2" s="9"/>
      <c r="AKG2" s="9"/>
      <c r="AKH2" s="9"/>
      <c r="AKI2" s="9"/>
      <c r="AKJ2" s="9"/>
      <c r="AKK2" s="9"/>
      <c r="AKL2" s="9"/>
      <c r="AKM2" s="9"/>
      <c r="AKN2" s="9"/>
      <c r="AKO2" s="9"/>
      <c r="AKP2" s="9"/>
      <c r="AKQ2" s="9"/>
      <c r="AKR2" s="9"/>
      <c r="AKS2" s="9"/>
      <c r="AKT2" s="9"/>
      <c r="AKU2" s="9"/>
      <c r="AKV2" s="9"/>
      <c r="AKW2" s="9"/>
      <c r="AKX2" s="9"/>
      <c r="AKY2" s="9"/>
      <c r="AKZ2" s="9"/>
      <c r="ALA2" s="9"/>
      <c r="ALB2" s="9"/>
      <c r="ALC2" s="9"/>
      <c r="ALD2" s="9"/>
      <c r="ALE2" s="9"/>
      <c r="ALF2" s="9"/>
      <c r="ALG2" s="9"/>
      <c r="ALH2" s="9"/>
      <c r="ALI2" s="9"/>
      <c r="ALJ2" s="9"/>
      <c r="ALK2" s="9"/>
      <c r="ALL2" s="9"/>
      <c r="ALM2" s="9"/>
      <c r="ALN2" s="9"/>
      <c r="ALO2" s="9"/>
      <c r="ALP2" s="9"/>
      <c r="ALQ2" s="9"/>
      <c r="ALR2" s="9"/>
      <c r="ALS2" s="9"/>
      <c r="ALT2" s="9"/>
      <c r="ALU2" s="9"/>
      <c r="ALV2" s="9"/>
      <c r="ALW2" s="9"/>
      <c r="ALX2" s="9"/>
      <c r="ALY2" s="9"/>
      <c r="ALZ2" s="9"/>
      <c r="AMA2" s="9"/>
      <c r="AMB2" s="9"/>
      <c r="AMC2" s="9"/>
      <c r="AMD2" s="9"/>
      <c r="AME2" s="9"/>
      <c r="AMF2" s="9"/>
      <c r="AMG2" s="9"/>
      <c r="AMH2" s="9"/>
      <c r="AMI2" s="9"/>
      <c r="AMJ2" s="9"/>
      <c r="AMK2" s="9"/>
      <c r="AML2" s="9"/>
      <c r="AMM2" s="9"/>
    </row>
    <row r="3" spans="1:1027" ht="25.8" customHeight="1">
      <c r="A3" s="42" t="s">
        <v>583</v>
      </c>
      <c r="B3" s="42"/>
      <c r="C3" s="2"/>
      <c r="D3" s="19"/>
      <c r="E3" s="9"/>
      <c r="F3" s="9"/>
      <c r="G3" s="9"/>
      <c r="H3" s="9"/>
      <c r="I3" s="13"/>
      <c r="J3" s="9"/>
      <c r="K3" s="9"/>
      <c r="L3" s="9"/>
      <c r="M3" s="9"/>
      <c r="N3" s="9"/>
      <c r="O3" s="9"/>
      <c r="P3" s="3"/>
      <c r="Q3" s="3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4"/>
      <c r="AI3" s="4"/>
      <c r="AJ3" s="4"/>
      <c r="AK3" s="4"/>
      <c r="AL3" s="36"/>
      <c r="AM3" s="36"/>
      <c r="AN3" s="36"/>
      <c r="AO3" s="11"/>
      <c r="AP3" s="36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  <c r="AMM3" s="9"/>
    </row>
    <row r="4" spans="1:1027">
      <c r="A4" s="38"/>
      <c r="B4" s="9"/>
      <c r="C4" s="2"/>
      <c r="D4" s="19"/>
      <c r="E4" s="9"/>
      <c r="F4" s="9"/>
      <c r="G4" s="9"/>
      <c r="H4" s="9"/>
      <c r="I4" s="13"/>
      <c r="J4" s="9"/>
      <c r="K4" s="9"/>
      <c r="L4" s="9"/>
      <c r="M4" s="9"/>
      <c r="N4" s="9"/>
      <c r="O4" s="9"/>
      <c r="P4" s="3"/>
      <c r="Q4" s="3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4"/>
      <c r="AI4" s="4"/>
      <c r="AJ4" s="4"/>
      <c r="AK4" s="4"/>
      <c r="AL4" s="36"/>
      <c r="AM4" s="36"/>
      <c r="AN4" s="36"/>
      <c r="AO4" s="11"/>
      <c r="AP4" s="36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  <c r="UW4" s="9"/>
      <c r="UX4" s="9"/>
      <c r="UY4" s="9"/>
      <c r="UZ4" s="9"/>
      <c r="VA4" s="9"/>
      <c r="VB4" s="9"/>
      <c r="VC4" s="9"/>
      <c r="VD4" s="9"/>
      <c r="VE4" s="9"/>
      <c r="VF4" s="9"/>
      <c r="VG4" s="9"/>
      <c r="VH4" s="9"/>
      <c r="VI4" s="9"/>
      <c r="VJ4" s="9"/>
      <c r="VK4" s="9"/>
      <c r="VL4" s="9"/>
      <c r="VM4" s="9"/>
      <c r="VN4" s="9"/>
      <c r="VO4" s="9"/>
      <c r="VP4" s="9"/>
      <c r="VQ4" s="9"/>
      <c r="VR4" s="9"/>
      <c r="VS4" s="9"/>
      <c r="VT4" s="9"/>
      <c r="VU4" s="9"/>
      <c r="VV4" s="9"/>
      <c r="VW4" s="9"/>
      <c r="VX4" s="9"/>
      <c r="VY4" s="9"/>
      <c r="VZ4" s="9"/>
      <c r="WA4" s="9"/>
      <c r="WB4" s="9"/>
      <c r="WC4" s="9"/>
      <c r="WD4" s="9"/>
      <c r="WE4" s="9"/>
      <c r="WF4" s="9"/>
      <c r="WG4" s="9"/>
      <c r="WH4" s="9"/>
      <c r="WI4" s="9"/>
      <c r="WJ4" s="9"/>
      <c r="WK4" s="9"/>
      <c r="WL4" s="9"/>
      <c r="WM4" s="9"/>
      <c r="WN4" s="9"/>
      <c r="WO4" s="9"/>
      <c r="WP4" s="9"/>
      <c r="WQ4" s="9"/>
      <c r="WR4" s="9"/>
      <c r="WS4" s="9"/>
      <c r="WT4" s="9"/>
      <c r="WU4" s="9"/>
      <c r="WV4" s="9"/>
      <c r="WW4" s="9"/>
      <c r="WX4" s="9"/>
      <c r="WY4" s="9"/>
      <c r="WZ4" s="9"/>
      <c r="XA4" s="9"/>
      <c r="XB4" s="9"/>
      <c r="XC4" s="9"/>
      <c r="XD4" s="9"/>
      <c r="XE4" s="9"/>
      <c r="XF4" s="9"/>
      <c r="XG4" s="9"/>
      <c r="XH4" s="9"/>
      <c r="XI4" s="9"/>
      <c r="XJ4" s="9"/>
      <c r="XK4" s="9"/>
      <c r="XL4" s="9"/>
      <c r="XM4" s="9"/>
      <c r="XN4" s="9"/>
      <c r="XO4" s="9"/>
      <c r="XP4" s="9"/>
      <c r="XQ4" s="9"/>
      <c r="XR4" s="9"/>
      <c r="XS4" s="9"/>
      <c r="XT4" s="9"/>
      <c r="XU4" s="9"/>
      <c r="XV4" s="9"/>
      <c r="XW4" s="9"/>
      <c r="XX4" s="9"/>
      <c r="XY4" s="9"/>
      <c r="XZ4" s="9"/>
      <c r="YA4" s="9"/>
      <c r="YB4" s="9"/>
      <c r="YC4" s="9"/>
      <c r="YD4" s="9"/>
      <c r="YE4" s="9"/>
      <c r="YF4" s="9"/>
      <c r="YG4" s="9"/>
      <c r="YH4" s="9"/>
      <c r="YI4" s="9"/>
      <c r="YJ4" s="9"/>
      <c r="YK4" s="9"/>
      <c r="YL4" s="9"/>
      <c r="YM4" s="9"/>
      <c r="YN4" s="9"/>
      <c r="YO4" s="9"/>
      <c r="YP4" s="9"/>
      <c r="YQ4" s="9"/>
      <c r="YR4" s="9"/>
      <c r="YS4" s="9"/>
      <c r="YT4" s="9"/>
      <c r="YU4" s="9"/>
      <c r="YV4" s="9"/>
      <c r="YW4" s="9"/>
      <c r="YX4" s="9"/>
      <c r="YY4" s="9"/>
      <c r="YZ4" s="9"/>
      <c r="ZA4" s="9"/>
      <c r="ZB4" s="9"/>
      <c r="ZC4" s="9"/>
      <c r="ZD4" s="9"/>
      <c r="ZE4" s="9"/>
      <c r="ZF4" s="9"/>
      <c r="ZG4" s="9"/>
      <c r="ZH4" s="9"/>
      <c r="ZI4" s="9"/>
      <c r="ZJ4" s="9"/>
      <c r="ZK4" s="9"/>
      <c r="ZL4" s="9"/>
      <c r="ZM4" s="9"/>
      <c r="ZN4" s="9"/>
      <c r="ZO4" s="9"/>
      <c r="ZP4" s="9"/>
      <c r="ZQ4" s="9"/>
      <c r="ZR4" s="9"/>
      <c r="ZS4" s="9"/>
      <c r="ZT4" s="9"/>
      <c r="ZU4" s="9"/>
      <c r="ZV4" s="9"/>
      <c r="ZW4" s="9"/>
      <c r="ZX4" s="9"/>
      <c r="ZY4" s="9"/>
      <c r="ZZ4" s="9"/>
      <c r="AAA4" s="9"/>
      <c r="AAB4" s="9"/>
      <c r="AAC4" s="9"/>
      <c r="AAD4" s="9"/>
      <c r="AAE4" s="9"/>
      <c r="AAF4" s="9"/>
      <c r="AAG4" s="9"/>
      <c r="AAH4" s="9"/>
      <c r="AAI4" s="9"/>
      <c r="AAJ4" s="9"/>
      <c r="AAK4" s="9"/>
      <c r="AAL4" s="9"/>
      <c r="AAM4" s="9"/>
      <c r="AAN4" s="9"/>
      <c r="AAO4" s="9"/>
      <c r="AAP4" s="9"/>
      <c r="AAQ4" s="9"/>
      <c r="AAR4" s="9"/>
      <c r="AAS4" s="9"/>
      <c r="AAT4" s="9"/>
      <c r="AAU4" s="9"/>
      <c r="AAV4" s="9"/>
      <c r="AAW4" s="9"/>
      <c r="AAX4" s="9"/>
      <c r="AAY4" s="9"/>
      <c r="AAZ4" s="9"/>
      <c r="ABA4" s="9"/>
      <c r="ABB4" s="9"/>
      <c r="ABC4" s="9"/>
      <c r="ABD4" s="9"/>
      <c r="ABE4" s="9"/>
      <c r="ABF4" s="9"/>
      <c r="ABG4" s="9"/>
      <c r="ABH4" s="9"/>
      <c r="ABI4" s="9"/>
      <c r="ABJ4" s="9"/>
      <c r="ABK4" s="9"/>
      <c r="ABL4" s="9"/>
      <c r="ABM4" s="9"/>
      <c r="ABN4" s="9"/>
      <c r="ABO4" s="9"/>
      <c r="ABP4" s="9"/>
      <c r="ABQ4" s="9"/>
      <c r="ABR4" s="9"/>
      <c r="ABS4" s="9"/>
      <c r="ABT4" s="9"/>
      <c r="ABU4" s="9"/>
      <c r="ABV4" s="9"/>
      <c r="ABW4" s="9"/>
      <c r="ABX4" s="9"/>
      <c r="ABY4" s="9"/>
      <c r="ABZ4" s="9"/>
      <c r="ACA4" s="9"/>
      <c r="ACB4" s="9"/>
      <c r="ACC4" s="9"/>
      <c r="ACD4" s="9"/>
      <c r="ACE4" s="9"/>
      <c r="ACF4" s="9"/>
      <c r="ACG4" s="9"/>
      <c r="ACH4" s="9"/>
      <c r="ACI4" s="9"/>
      <c r="ACJ4" s="9"/>
      <c r="ACK4" s="9"/>
      <c r="ACL4" s="9"/>
      <c r="ACM4" s="9"/>
      <c r="ACN4" s="9"/>
      <c r="ACO4" s="9"/>
      <c r="ACP4" s="9"/>
      <c r="ACQ4" s="9"/>
      <c r="ACR4" s="9"/>
      <c r="ACS4" s="9"/>
      <c r="ACT4" s="9"/>
      <c r="ACU4" s="9"/>
      <c r="ACV4" s="9"/>
      <c r="ACW4" s="9"/>
      <c r="ACX4" s="9"/>
      <c r="ACY4" s="9"/>
      <c r="ACZ4" s="9"/>
      <c r="ADA4" s="9"/>
      <c r="ADB4" s="9"/>
      <c r="ADC4" s="9"/>
      <c r="ADD4" s="9"/>
      <c r="ADE4" s="9"/>
      <c r="ADF4" s="9"/>
      <c r="ADG4" s="9"/>
      <c r="ADH4" s="9"/>
      <c r="ADI4" s="9"/>
      <c r="ADJ4" s="9"/>
      <c r="ADK4" s="9"/>
      <c r="ADL4" s="9"/>
      <c r="ADM4" s="9"/>
      <c r="ADN4" s="9"/>
      <c r="ADO4" s="9"/>
      <c r="ADP4" s="9"/>
      <c r="ADQ4" s="9"/>
      <c r="ADR4" s="9"/>
      <c r="ADS4" s="9"/>
      <c r="ADT4" s="9"/>
      <c r="ADU4" s="9"/>
      <c r="ADV4" s="9"/>
      <c r="ADW4" s="9"/>
      <c r="ADX4" s="9"/>
      <c r="ADY4" s="9"/>
      <c r="ADZ4" s="9"/>
      <c r="AEA4" s="9"/>
      <c r="AEB4" s="9"/>
      <c r="AEC4" s="9"/>
      <c r="AED4" s="9"/>
      <c r="AEE4" s="9"/>
      <c r="AEF4" s="9"/>
      <c r="AEG4" s="9"/>
      <c r="AEH4" s="9"/>
      <c r="AEI4" s="9"/>
      <c r="AEJ4" s="9"/>
      <c r="AEK4" s="9"/>
      <c r="AEL4" s="9"/>
      <c r="AEM4" s="9"/>
      <c r="AEN4" s="9"/>
      <c r="AEO4" s="9"/>
      <c r="AEP4" s="9"/>
      <c r="AEQ4" s="9"/>
      <c r="AER4" s="9"/>
      <c r="AES4" s="9"/>
      <c r="AET4" s="9"/>
      <c r="AEU4" s="9"/>
      <c r="AEV4" s="9"/>
      <c r="AEW4" s="9"/>
      <c r="AEX4" s="9"/>
      <c r="AEY4" s="9"/>
      <c r="AEZ4" s="9"/>
      <c r="AFA4" s="9"/>
      <c r="AFB4" s="9"/>
      <c r="AFC4" s="9"/>
      <c r="AFD4" s="9"/>
      <c r="AFE4" s="9"/>
      <c r="AFF4" s="9"/>
      <c r="AFG4" s="9"/>
      <c r="AFH4" s="9"/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9"/>
      <c r="AGN4" s="9"/>
      <c r="AGO4" s="9"/>
      <c r="AGP4" s="9"/>
      <c r="AGQ4" s="9"/>
      <c r="AGR4" s="9"/>
      <c r="AGS4" s="9"/>
      <c r="AGT4" s="9"/>
      <c r="AGU4" s="9"/>
      <c r="AGV4" s="9"/>
      <c r="AGW4" s="9"/>
      <c r="AGX4" s="9"/>
      <c r="AGY4" s="9"/>
      <c r="AGZ4" s="9"/>
      <c r="AHA4" s="9"/>
      <c r="AHB4" s="9"/>
      <c r="AHC4" s="9"/>
      <c r="AHD4" s="9"/>
      <c r="AHE4" s="9"/>
      <c r="AHF4" s="9"/>
      <c r="AHG4" s="9"/>
      <c r="AHH4" s="9"/>
      <c r="AHI4" s="9"/>
      <c r="AHJ4" s="9"/>
      <c r="AHK4" s="9"/>
      <c r="AHL4" s="9"/>
      <c r="AHM4" s="9"/>
      <c r="AHN4" s="9"/>
      <c r="AHO4" s="9"/>
      <c r="AHP4" s="9"/>
      <c r="AHQ4" s="9"/>
      <c r="AHR4" s="9"/>
      <c r="AHS4" s="9"/>
      <c r="AHT4" s="9"/>
      <c r="AHU4" s="9"/>
      <c r="AHV4" s="9"/>
      <c r="AHW4" s="9"/>
      <c r="AHX4" s="9"/>
      <c r="AHY4" s="9"/>
      <c r="AHZ4" s="9"/>
      <c r="AIA4" s="9"/>
      <c r="AIB4" s="9"/>
      <c r="AIC4" s="9"/>
      <c r="AID4" s="9"/>
      <c r="AIE4" s="9"/>
      <c r="AIF4" s="9"/>
      <c r="AIG4" s="9"/>
      <c r="AIH4" s="9"/>
      <c r="AII4" s="9"/>
      <c r="AIJ4" s="9"/>
      <c r="AIK4" s="9"/>
      <c r="AIL4" s="9"/>
      <c r="AIM4" s="9"/>
      <c r="AIN4" s="9"/>
      <c r="AIO4" s="9"/>
      <c r="AIP4" s="9"/>
      <c r="AIQ4" s="9"/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/>
      <c r="AJN4" s="9"/>
      <c r="AJO4" s="9"/>
      <c r="AJP4" s="9"/>
      <c r="AJQ4" s="9"/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/>
      <c r="ALS4" s="9"/>
      <c r="ALT4" s="9"/>
      <c r="ALU4" s="9"/>
      <c r="ALV4" s="9"/>
      <c r="ALW4" s="9"/>
      <c r="ALX4" s="9"/>
      <c r="ALY4" s="9"/>
      <c r="ALZ4" s="9"/>
      <c r="AMA4" s="9"/>
      <c r="AMB4" s="9"/>
      <c r="AMC4" s="9"/>
      <c r="AMD4" s="9"/>
      <c r="AME4" s="9"/>
      <c r="AMF4" s="9"/>
      <c r="AMG4" s="9"/>
      <c r="AMH4" s="9"/>
      <c r="AMI4" s="9"/>
      <c r="AMJ4" s="9"/>
      <c r="AMK4" s="9"/>
      <c r="AML4" s="9"/>
      <c r="AMM4" s="9"/>
    </row>
    <row r="5" spans="1:1027">
      <c r="A5" t="s">
        <v>548</v>
      </c>
      <c r="B5" t="s">
        <v>549</v>
      </c>
    </row>
    <row r="6" spans="1:1027">
      <c r="A6" s="9" t="s">
        <v>0</v>
      </c>
      <c r="B6" t="s">
        <v>550</v>
      </c>
    </row>
    <row r="7" spans="1:1027">
      <c r="A7" s="6" t="s">
        <v>1</v>
      </c>
      <c r="B7" t="s">
        <v>1</v>
      </c>
    </row>
    <row r="8" spans="1:1027">
      <c r="A8" s="15" t="s">
        <v>2</v>
      </c>
      <c r="B8" t="s">
        <v>551</v>
      </c>
    </row>
    <row r="9" spans="1:1027">
      <c r="A9" s="9" t="s">
        <v>3</v>
      </c>
      <c r="B9" t="s">
        <v>552</v>
      </c>
    </row>
    <row r="10" spans="1:1027">
      <c r="A10" s="6" t="s">
        <v>4</v>
      </c>
      <c r="B10" t="s">
        <v>553</v>
      </c>
    </row>
    <row r="11" spans="1:1027">
      <c r="A11" s="6" t="s">
        <v>5</v>
      </c>
      <c r="B11" t="s">
        <v>554</v>
      </c>
    </row>
    <row r="12" spans="1:1027">
      <c r="A12" s="6" t="s">
        <v>6</v>
      </c>
      <c r="B12" t="s">
        <v>555</v>
      </c>
    </row>
    <row r="13" spans="1:1027">
      <c r="A13" s="15" t="s">
        <v>7</v>
      </c>
      <c r="B13" t="s">
        <v>556</v>
      </c>
    </row>
    <row r="14" spans="1:1027">
      <c r="A14" s="6" t="s">
        <v>8</v>
      </c>
      <c r="B14" t="s">
        <v>557</v>
      </c>
    </row>
    <row r="15" spans="1:1027">
      <c r="A15" s="37" t="s">
        <v>9</v>
      </c>
      <c r="B15" t="s">
        <v>558</v>
      </c>
    </row>
    <row r="16" spans="1:1027">
      <c r="A16" s="6" t="s">
        <v>10</v>
      </c>
      <c r="B16" t="s">
        <v>560</v>
      </c>
    </row>
    <row r="17" spans="1:2">
      <c r="A17" s="6" t="s">
        <v>11</v>
      </c>
      <c r="B17" t="s">
        <v>559</v>
      </c>
    </row>
    <row r="18" spans="1:2">
      <c r="A18" s="6" t="s">
        <v>12</v>
      </c>
      <c r="B18" t="s">
        <v>561</v>
      </c>
    </row>
    <row r="19" spans="1:2">
      <c r="A19" s="6" t="s">
        <v>13</v>
      </c>
      <c r="B19" t="s">
        <v>564</v>
      </c>
    </row>
    <row r="20" spans="1:2">
      <c r="A20" s="6" t="s">
        <v>562</v>
      </c>
      <c r="B20" t="s">
        <v>565</v>
      </c>
    </row>
    <row r="21" spans="1:2">
      <c r="A21" s="6" t="s">
        <v>563</v>
      </c>
      <c r="B21" t="s">
        <v>565</v>
      </c>
    </row>
    <row r="22" spans="1:2">
      <c r="A22" s="6" t="s">
        <v>15</v>
      </c>
      <c r="B22" t="s">
        <v>566</v>
      </c>
    </row>
    <row r="23" spans="1:2">
      <c r="A23" s="6" t="s">
        <v>16</v>
      </c>
      <c r="B23" t="s">
        <v>567</v>
      </c>
    </row>
    <row r="24" spans="1:2">
      <c r="A24" s="6" t="s">
        <v>17</v>
      </c>
      <c r="B24" t="s">
        <v>568</v>
      </c>
    </row>
    <row r="25" spans="1:2">
      <c r="A25" s="6" t="s">
        <v>18</v>
      </c>
      <c r="B25" t="s">
        <v>569</v>
      </c>
    </row>
    <row r="26" spans="1:2">
      <c r="A26" s="6" t="s">
        <v>397</v>
      </c>
      <c r="B26" t="s">
        <v>574</v>
      </c>
    </row>
    <row r="27" spans="1:2">
      <c r="A27" s="6" t="s">
        <v>19</v>
      </c>
      <c r="B27" t="s">
        <v>570</v>
      </c>
    </row>
    <row r="28" spans="1:2">
      <c r="A28" s="6" t="s">
        <v>20</v>
      </c>
      <c r="B28" t="s">
        <v>571</v>
      </c>
    </row>
    <row r="29" spans="1:2">
      <c r="A29" s="6" t="s">
        <v>21</v>
      </c>
      <c r="B29" t="s">
        <v>572</v>
      </c>
    </row>
    <row r="30" spans="1:2">
      <c r="A30" s="6" t="s">
        <v>22</v>
      </c>
      <c r="B30" t="s">
        <v>575</v>
      </c>
    </row>
    <row r="31" spans="1:2">
      <c r="A31" s="15" t="s">
        <v>425</v>
      </c>
      <c r="B31" t="s">
        <v>576</v>
      </c>
    </row>
    <row r="32" spans="1:2">
      <c r="A32" s="15" t="s">
        <v>372</v>
      </c>
      <c r="B32" t="s">
        <v>573</v>
      </c>
    </row>
    <row r="33" spans="1:2">
      <c r="A33" s="15" t="s">
        <v>390</v>
      </c>
      <c r="B33" t="s">
        <v>577</v>
      </c>
    </row>
    <row r="34" spans="1:2">
      <c r="A34" s="6" t="s">
        <v>23</v>
      </c>
      <c r="B34" t="s">
        <v>579</v>
      </c>
    </row>
    <row r="35" spans="1:2">
      <c r="A35" s="15" t="s">
        <v>24</v>
      </c>
      <c r="B35" t="s">
        <v>578</v>
      </c>
    </row>
    <row r="36" spans="1:2">
      <c r="A36" s="6" t="s">
        <v>386</v>
      </c>
      <c r="B36" t="s">
        <v>580</v>
      </c>
    </row>
    <row r="37" spans="1:2">
      <c r="A37" s="37" t="s">
        <v>25</v>
      </c>
      <c r="B37" t="s">
        <v>581</v>
      </c>
    </row>
    <row r="38" spans="1:2">
      <c r="A38" s="11" t="s">
        <v>26</v>
      </c>
      <c r="B38" t="s">
        <v>582</v>
      </c>
    </row>
    <row r="39" spans="1:2">
      <c r="A39" s="11" t="s">
        <v>27</v>
      </c>
      <c r="B39" t="s">
        <v>582</v>
      </c>
    </row>
    <row r="40" spans="1:2">
      <c r="A40" s="11" t="s">
        <v>28</v>
      </c>
      <c r="B40" t="s">
        <v>582</v>
      </c>
    </row>
    <row r="41" spans="1:2">
      <c r="A41" s="11" t="s">
        <v>29</v>
      </c>
      <c r="B41" t="s">
        <v>19</v>
      </c>
    </row>
  </sheetData>
  <mergeCells count="2">
    <mergeCell ref="A3:B3"/>
    <mergeCell ref="A1:B1"/>
  </mergeCells>
  <conditionalFormatting sqref="A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{E89DE3E5-3349-4E95-92C3-A3444BD60A39}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9DE3E5-3349-4E95-92C3-A3444BD60A3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5"/>
  <sheetViews>
    <sheetView tabSelected="1" topLeftCell="Q1" zoomScaleNormal="100" workbookViewId="0">
      <selection activeCell="AE54" sqref="AE54"/>
    </sheetView>
  </sheetViews>
  <sheetFormatPr baseColWidth="10" defaultColWidth="8.88671875" defaultRowHeight="13.2"/>
  <cols>
    <col min="1" max="1" width="3" style="39" customWidth="1"/>
    <col min="2" max="2" width="11.5546875" style="1"/>
    <col min="3" max="3" width="15.109375" style="2" customWidth="1"/>
    <col min="4" max="4" width="30.33203125" style="19" customWidth="1"/>
    <col min="5" max="6" width="11.5546875" style="1"/>
    <col min="7" max="7" width="7.44140625" style="1" customWidth="1"/>
    <col min="8" max="8" width="11.5546875" style="1"/>
    <col min="9" max="9" width="9.109375" style="13" customWidth="1"/>
    <col min="10" max="10" width="8.6640625" style="1" customWidth="1"/>
    <col min="11" max="11" width="4.44140625" style="1" customWidth="1"/>
    <col min="12" max="12" width="11.109375" style="1" customWidth="1"/>
    <col min="13" max="13" width="9.88671875" style="1" customWidth="1"/>
    <col min="14" max="14" width="12" style="1" customWidth="1"/>
    <col min="15" max="15" width="11.5546875" style="9"/>
    <col min="16" max="17" width="11.5546875" style="3"/>
    <col min="18" max="26" width="11.5546875" style="1"/>
    <col min="27" max="27" width="12.33203125" style="1" customWidth="1"/>
    <col min="28" max="28" width="16.33203125" style="1" customWidth="1"/>
    <col min="29" max="29" width="11" style="9" customWidth="1"/>
    <col min="30" max="31" width="11.5546875" style="1"/>
    <col min="32" max="32" width="8.88671875" style="9"/>
    <col min="33" max="33" width="11.5546875" style="1"/>
    <col min="34" max="36" width="11.5546875" style="5"/>
    <col min="37" max="37" width="11.5546875" style="11"/>
  </cols>
  <sheetData>
    <row r="1" spans="1:37" ht="52.8">
      <c r="A1" s="41" t="s">
        <v>595</v>
      </c>
      <c r="B1" s="1" t="s">
        <v>0</v>
      </c>
      <c r="C1" s="6" t="s">
        <v>1</v>
      </c>
      <c r="D1" s="15" t="s">
        <v>2</v>
      </c>
      <c r="E1" s="1" t="s">
        <v>3</v>
      </c>
      <c r="F1" s="6" t="s">
        <v>4</v>
      </c>
      <c r="G1" s="6" t="s">
        <v>594</v>
      </c>
      <c r="H1" s="6" t="s">
        <v>6</v>
      </c>
      <c r="I1" s="15" t="s">
        <v>7</v>
      </c>
      <c r="J1" s="6" t="s">
        <v>8</v>
      </c>
      <c r="K1" s="37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385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397</v>
      </c>
      <c r="W1" s="6" t="s">
        <v>19</v>
      </c>
      <c r="X1" s="6" t="s">
        <v>20</v>
      </c>
      <c r="Y1" s="6" t="s">
        <v>21</v>
      </c>
      <c r="Z1" s="6" t="s">
        <v>22</v>
      </c>
      <c r="AA1" s="15" t="s">
        <v>425</v>
      </c>
      <c r="AB1" s="15" t="s">
        <v>372</v>
      </c>
      <c r="AC1" s="15" t="s">
        <v>390</v>
      </c>
      <c r="AD1" s="6" t="s">
        <v>23</v>
      </c>
      <c r="AE1" s="15" t="s">
        <v>24</v>
      </c>
      <c r="AF1" s="6" t="s">
        <v>386</v>
      </c>
      <c r="AG1" s="6" t="s">
        <v>25</v>
      </c>
      <c r="AH1" s="5" t="s">
        <v>26</v>
      </c>
      <c r="AI1" s="5" t="s">
        <v>27</v>
      </c>
      <c r="AJ1" s="5" t="s">
        <v>28</v>
      </c>
      <c r="AK1" s="11" t="s">
        <v>29</v>
      </c>
    </row>
    <row r="2" spans="1:37">
      <c r="A2" s="39">
        <v>1</v>
      </c>
      <c r="B2" s="1" t="s">
        <v>30</v>
      </c>
      <c r="C2" s="2" t="s">
        <v>31</v>
      </c>
      <c r="D2" s="2" t="s">
        <v>32</v>
      </c>
      <c r="E2" s="1" t="s">
        <v>33</v>
      </c>
      <c r="F2" s="1" t="s">
        <v>34</v>
      </c>
      <c r="G2" s="1" t="s">
        <v>68</v>
      </c>
      <c r="H2" s="1" t="s">
        <v>36</v>
      </c>
      <c r="I2" s="1" t="s">
        <v>37</v>
      </c>
      <c r="J2"/>
      <c r="K2" s="1" t="s">
        <v>38</v>
      </c>
      <c r="L2" s="1" t="s">
        <v>39</v>
      </c>
      <c r="M2" s="1" t="s">
        <v>140</v>
      </c>
      <c r="N2" s="1" t="s">
        <v>41</v>
      </c>
      <c r="O2" s="34">
        <f t="shared" ref="O2:O7" si="0">P2/Q2</f>
        <v>1.3759398496240602</v>
      </c>
      <c r="P2" s="9">
        <v>18.3</v>
      </c>
      <c r="Q2" s="9">
        <v>13.3</v>
      </c>
      <c r="R2" s="1" t="s">
        <v>42</v>
      </c>
      <c r="S2" s="1" t="s">
        <v>43</v>
      </c>
      <c r="T2" s="1" t="s">
        <v>44</v>
      </c>
      <c r="U2" s="1" t="s">
        <v>45</v>
      </c>
      <c r="V2" s="1" t="s">
        <v>46</v>
      </c>
      <c r="W2"/>
      <c r="X2" s="1" t="s">
        <v>47</v>
      </c>
      <c r="Y2" s="13" t="s">
        <v>389</v>
      </c>
      <c r="Z2" s="1" t="s">
        <v>49</v>
      </c>
      <c r="AA2" s="9" t="s">
        <v>190</v>
      </c>
      <c r="AB2" s="1" t="s">
        <v>50</v>
      </c>
      <c r="AC2" s="9" t="s">
        <v>391</v>
      </c>
      <c r="AD2" s="9" t="s">
        <v>39</v>
      </c>
      <c r="AE2"/>
      <c r="AF2" t="s">
        <v>387</v>
      </c>
      <c r="AG2" s="1" t="s">
        <v>388</v>
      </c>
      <c r="AH2" s="7">
        <v>0.42857142857142855</v>
      </c>
      <c r="AI2" s="7">
        <v>0.5714285714285714</v>
      </c>
      <c r="AJ2" s="7">
        <v>1.4285714285714286</v>
      </c>
      <c r="AK2"/>
    </row>
    <row r="3" spans="1:37">
      <c r="A3" s="39">
        <v>1</v>
      </c>
      <c r="B3" s="1" t="s">
        <v>51</v>
      </c>
      <c r="C3" s="2" t="s">
        <v>59</v>
      </c>
      <c r="D3" s="2" t="s">
        <v>60</v>
      </c>
      <c r="E3" s="1" t="s">
        <v>54</v>
      </c>
      <c r="F3" s="1" t="s">
        <v>414</v>
      </c>
      <c r="G3" s="1" t="s">
        <v>68</v>
      </c>
      <c r="H3" s="1" t="s">
        <v>36</v>
      </c>
      <c r="I3" s="13" t="s">
        <v>37</v>
      </c>
      <c r="J3"/>
      <c r="K3" s="9" t="s">
        <v>38</v>
      </c>
      <c r="L3" s="1" t="s">
        <v>39</v>
      </c>
      <c r="M3" s="1" t="s">
        <v>40</v>
      </c>
      <c r="N3" s="1" t="s">
        <v>41</v>
      </c>
      <c r="O3" s="34">
        <f t="shared" si="0"/>
        <v>1.5641025641025643</v>
      </c>
      <c r="P3" s="9">
        <v>18.3</v>
      </c>
      <c r="Q3" s="9">
        <v>11.7</v>
      </c>
      <c r="R3" s="1" t="s">
        <v>42</v>
      </c>
      <c r="S3" s="1" t="s">
        <v>137</v>
      </c>
      <c r="T3" s="13" t="s">
        <v>367</v>
      </c>
      <c r="U3" s="9" t="s">
        <v>45</v>
      </c>
      <c r="V3" s="9" t="s">
        <v>393</v>
      </c>
      <c r="W3"/>
      <c r="X3" s="1" t="s">
        <v>83</v>
      </c>
      <c r="Y3" s="1" t="s">
        <v>366</v>
      </c>
      <c r="Z3" s="1" t="s">
        <v>49</v>
      </c>
      <c r="AA3" s="13" t="s">
        <v>536</v>
      </c>
      <c r="AB3" s="1" t="s">
        <v>83</v>
      </c>
      <c r="AC3" s="9" t="s">
        <v>391</v>
      </c>
      <c r="AD3" s="9" t="s">
        <v>39</v>
      </c>
      <c r="AF3" s="9" t="s">
        <v>392</v>
      </c>
      <c r="AG3" s="26" t="str">
        <f>V3</f>
        <v>Microrugulate to - areolate; microareolae with nanoechinate suprasculpture</v>
      </c>
      <c r="AH3" s="5" t="s">
        <v>39</v>
      </c>
      <c r="AI3" s="5" t="s">
        <v>39</v>
      </c>
      <c r="AJ3" s="5" t="s">
        <v>39</v>
      </c>
      <c r="AK3"/>
    </row>
    <row r="4" spans="1:37">
      <c r="A4" s="39">
        <v>1</v>
      </c>
      <c r="B4" s="1" t="s">
        <v>51</v>
      </c>
      <c r="C4" s="2" t="s">
        <v>52</v>
      </c>
      <c r="D4" s="2" t="s">
        <v>53</v>
      </c>
      <c r="E4" s="1" t="s">
        <v>54</v>
      </c>
      <c r="F4" s="1" t="s">
        <v>79</v>
      </c>
      <c r="G4" s="1" t="s">
        <v>68</v>
      </c>
      <c r="H4" s="1" t="s">
        <v>36</v>
      </c>
      <c r="I4" s="13" t="s">
        <v>37</v>
      </c>
      <c r="J4"/>
      <c r="K4" s="1" t="s">
        <v>38</v>
      </c>
      <c r="L4" s="1" t="s">
        <v>39</v>
      </c>
      <c r="M4" s="1" t="s">
        <v>40</v>
      </c>
      <c r="N4" s="1" t="s">
        <v>41</v>
      </c>
      <c r="O4" s="34">
        <f t="shared" si="0"/>
        <v>1.22</v>
      </c>
      <c r="P4" s="9">
        <v>18.3</v>
      </c>
      <c r="Q4" s="9">
        <v>15</v>
      </c>
      <c r="R4" s="1" t="s">
        <v>42</v>
      </c>
      <c r="S4" s="1" t="s">
        <v>43</v>
      </c>
      <c r="T4" s="1" t="s">
        <v>44</v>
      </c>
      <c r="U4" s="1" t="s">
        <v>45</v>
      </c>
      <c r="V4" s="1" t="s">
        <v>46</v>
      </c>
      <c r="W4"/>
      <c r="X4" s="1" t="s">
        <v>47</v>
      </c>
      <c r="Y4" s="1" t="s">
        <v>56</v>
      </c>
      <c r="Z4" s="1" t="s">
        <v>49</v>
      </c>
      <c r="AA4" s="9" t="s">
        <v>190</v>
      </c>
      <c r="AB4" s="1" t="s">
        <v>50</v>
      </c>
      <c r="AC4" s="9" t="s">
        <v>391</v>
      </c>
      <c r="AD4" s="9" t="s">
        <v>39</v>
      </c>
      <c r="AE4" s="13"/>
      <c r="AF4" s="13" t="s">
        <v>394</v>
      </c>
      <c r="AG4" s="1" t="s">
        <v>395</v>
      </c>
      <c r="AH4" s="7">
        <v>0.2</v>
      </c>
      <c r="AI4" s="7">
        <v>0.5</v>
      </c>
      <c r="AJ4" s="7" t="s">
        <v>58</v>
      </c>
      <c r="AK4"/>
    </row>
    <row r="5" spans="1:37">
      <c r="A5" s="39">
        <v>1</v>
      </c>
      <c r="B5" s="1" t="s">
        <v>51</v>
      </c>
      <c r="C5" s="2" t="s">
        <v>76</v>
      </c>
      <c r="D5" s="2" t="s">
        <v>77</v>
      </c>
      <c r="E5" s="1" t="s">
        <v>78</v>
      </c>
      <c r="F5" s="1" t="s">
        <v>87</v>
      </c>
      <c r="G5" s="1" t="s">
        <v>68</v>
      </c>
      <c r="H5" s="1" t="s">
        <v>36</v>
      </c>
      <c r="I5" s="13" t="s">
        <v>37</v>
      </c>
      <c r="J5"/>
      <c r="K5" s="1" t="s">
        <v>38</v>
      </c>
      <c r="L5" s="1" t="s">
        <v>39</v>
      </c>
      <c r="M5" s="1" t="s">
        <v>40</v>
      </c>
      <c r="N5" s="1" t="s">
        <v>55</v>
      </c>
      <c r="O5" s="34">
        <f t="shared" si="0"/>
        <v>2.255639097744361</v>
      </c>
      <c r="P5" s="9">
        <v>30</v>
      </c>
      <c r="Q5" s="9">
        <v>13.3</v>
      </c>
      <c r="R5" s="1" t="s">
        <v>80</v>
      </c>
      <c r="S5" s="1" t="s">
        <v>99</v>
      </c>
      <c r="T5" s="13" t="s">
        <v>367</v>
      </c>
      <c r="U5" s="1" t="s">
        <v>63</v>
      </c>
      <c r="V5" s="13" t="s">
        <v>82</v>
      </c>
      <c r="W5"/>
      <c r="X5" s="13" t="s">
        <v>83</v>
      </c>
      <c r="Y5" s="13" t="s">
        <v>366</v>
      </c>
      <c r="Z5" s="9" t="s">
        <v>49</v>
      </c>
      <c r="AA5" s="9" t="s">
        <v>190</v>
      </c>
      <c r="AB5" s="9" t="s">
        <v>50</v>
      </c>
      <c r="AC5" s="9" t="s">
        <v>398</v>
      </c>
      <c r="AD5" s="9" t="s">
        <v>39</v>
      </c>
      <c r="AE5" s="13" t="s">
        <v>538</v>
      </c>
      <c r="AF5" s="13" t="s">
        <v>396</v>
      </c>
      <c r="AG5" s="26" t="str">
        <f>V5</f>
        <v>Microbaculate</v>
      </c>
      <c r="AH5" s="7">
        <v>0.23529411764705882</v>
      </c>
      <c r="AI5" s="7">
        <v>0.47058823529411764</v>
      </c>
      <c r="AJ5" s="7">
        <v>1.0588235294117647</v>
      </c>
      <c r="AK5"/>
    </row>
    <row r="6" spans="1:37">
      <c r="A6" s="39">
        <v>1</v>
      </c>
      <c r="B6" s="1" t="s">
        <v>51</v>
      </c>
      <c r="C6" s="2" t="s">
        <v>85</v>
      </c>
      <c r="D6" s="2" t="s">
        <v>86</v>
      </c>
      <c r="E6" s="1" t="s">
        <v>78</v>
      </c>
      <c r="F6" s="1" t="s">
        <v>399</v>
      </c>
      <c r="G6" s="1" t="s">
        <v>68</v>
      </c>
      <c r="H6" s="1" t="s">
        <v>36</v>
      </c>
      <c r="I6" s="13" t="s">
        <v>37</v>
      </c>
      <c r="J6"/>
      <c r="K6" s="1" t="s">
        <v>38</v>
      </c>
      <c r="L6" s="1" t="s">
        <v>39</v>
      </c>
      <c r="M6" s="1" t="s">
        <v>40</v>
      </c>
      <c r="N6" s="1" t="s">
        <v>55</v>
      </c>
      <c r="O6" s="34">
        <f t="shared" si="0"/>
        <v>2.6144578313253009</v>
      </c>
      <c r="P6" s="9">
        <v>21.7</v>
      </c>
      <c r="Q6" s="9">
        <v>8.3000000000000007</v>
      </c>
      <c r="R6" s="1" t="s">
        <v>80</v>
      </c>
      <c r="S6" s="1" t="s">
        <v>88</v>
      </c>
      <c r="T6" s="1" t="s">
        <v>44</v>
      </c>
      <c r="U6" s="1" t="s">
        <v>45</v>
      </c>
      <c r="V6" s="1" t="s">
        <v>46</v>
      </c>
      <c r="W6"/>
      <c r="X6" s="1" t="s">
        <v>47</v>
      </c>
      <c r="Y6" s="1" t="s">
        <v>56</v>
      </c>
      <c r="Z6" s="13" t="s">
        <v>368</v>
      </c>
      <c r="AA6" s="9" t="s">
        <v>190</v>
      </c>
      <c r="AB6" s="1" t="s">
        <v>89</v>
      </c>
      <c r="AC6" s="9" t="s">
        <v>391</v>
      </c>
      <c r="AD6" s="9" t="s">
        <v>39</v>
      </c>
      <c r="AE6" s="13" t="s">
        <v>538</v>
      </c>
      <c r="AF6" s="13" t="s">
        <v>400</v>
      </c>
      <c r="AG6" s="13" t="s">
        <v>401</v>
      </c>
      <c r="AH6" s="7">
        <v>0.23529411764705882</v>
      </c>
      <c r="AI6" s="7">
        <v>0.4</v>
      </c>
      <c r="AJ6" s="7">
        <v>0.82352941176470584</v>
      </c>
      <c r="AK6"/>
    </row>
    <row r="7" spans="1:37">
      <c r="A7" s="39">
        <v>1</v>
      </c>
      <c r="B7" s="1" t="s">
        <v>51</v>
      </c>
      <c r="C7" s="2" t="s">
        <v>85</v>
      </c>
      <c r="D7" s="2" t="s">
        <v>90</v>
      </c>
      <c r="E7" s="1" t="s">
        <v>78</v>
      </c>
      <c r="F7" s="1" t="s">
        <v>402</v>
      </c>
      <c r="G7" s="1" t="s">
        <v>68</v>
      </c>
      <c r="H7" s="1" t="s">
        <v>36</v>
      </c>
      <c r="I7" s="13" t="s">
        <v>37</v>
      </c>
      <c r="J7"/>
      <c r="K7" s="1" t="s">
        <v>38</v>
      </c>
      <c r="L7" s="1" t="s">
        <v>39</v>
      </c>
      <c r="M7" s="1" t="s">
        <v>40</v>
      </c>
      <c r="N7" s="1" t="s">
        <v>55</v>
      </c>
      <c r="O7" s="34">
        <f t="shared" si="0"/>
        <v>2.7800000000000002</v>
      </c>
      <c r="P7" s="9">
        <v>41.7</v>
      </c>
      <c r="Q7" s="9">
        <v>15</v>
      </c>
      <c r="R7" s="1" t="s">
        <v>80</v>
      </c>
      <c r="S7" s="1" t="s">
        <v>88</v>
      </c>
      <c r="T7" s="1" t="s">
        <v>44</v>
      </c>
      <c r="U7" s="1" t="s">
        <v>63</v>
      </c>
      <c r="V7" s="1" t="s">
        <v>46</v>
      </c>
      <c r="W7"/>
      <c r="X7" s="1" t="s">
        <v>47</v>
      </c>
      <c r="Y7" s="1" t="s">
        <v>91</v>
      </c>
      <c r="Z7" s="13" t="s">
        <v>368</v>
      </c>
      <c r="AA7" s="9" t="s">
        <v>190</v>
      </c>
      <c r="AB7" s="1" t="s">
        <v>89</v>
      </c>
      <c r="AC7" s="9" t="s">
        <v>391</v>
      </c>
      <c r="AD7" s="9" t="s">
        <v>39</v>
      </c>
      <c r="AE7" s="13" t="s">
        <v>538</v>
      </c>
      <c r="AF7" s="13" t="s">
        <v>403</v>
      </c>
      <c r="AG7" s="13" t="s">
        <v>401</v>
      </c>
      <c r="AH7" s="7">
        <v>0.23809523809523808</v>
      </c>
      <c r="AI7" s="7">
        <v>0.52380952380952384</v>
      </c>
      <c r="AJ7" s="7">
        <v>0.7</v>
      </c>
      <c r="AK7"/>
    </row>
    <row r="8" spans="1:37">
      <c r="A8" s="39">
        <v>1</v>
      </c>
      <c r="B8" s="1" t="s">
        <v>51</v>
      </c>
      <c r="C8" s="2" t="s">
        <v>85</v>
      </c>
      <c r="D8" s="2" t="s">
        <v>92</v>
      </c>
      <c r="E8" s="1" t="s">
        <v>78</v>
      </c>
      <c r="F8" s="1" t="s">
        <v>61</v>
      </c>
      <c r="G8" s="1" t="s">
        <v>68</v>
      </c>
      <c r="H8" s="1" t="s">
        <v>36</v>
      </c>
      <c r="I8" s="13" t="s">
        <v>37</v>
      </c>
      <c r="J8"/>
      <c r="K8" s="1" t="s">
        <v>38</v>
      </c>
      <c r="L8" s="1" t="s">
        <v>39</v>
      </c>
      <c r="M8" s="1" t="s">
        <v>40</v>
      </c>
      <c r="N8" s="1" t="s">
        <v>55</v>
      </c>
      <c r="O8" s="34" t="s">
        <v>39</v>
      </c>
      <c r="P8" s="9" t="s">
        <v>39</v>
      </c>
      <c r="Q8" s="9" t="s">
        <v>39</v>
      </c>
      <c r="R8" s="13" t="s">
        <v>39</v>
      </c>
      <c r="S8" s="1" t="s">
        <v>88</v>
      </c>
      <c r="T8" s="1" t="s">
        <v>44</v>
      </c>
      <c r="U8" s="1" t="s">
        <v>63</v>
      </c>
      <c r="V8" s="1" t="s">
        <v>46</v>
      </c>
      <c r="W8"/>
      <c r="X8" s="1" t="s">
        <v>47</v>
      </c>
      <c r="Y8" s="1" t="s">
        <v>56</v>
      </c>
      <c r="Z8" s="13" t="s">
        <v>368</v>
      </c>
      <c r="AA8" s="9" t="s">
        <v>190</v>
      </c>
      <c r="AB8" s="1" t="s">
        <v>89</v>
      </c>
      <c r="AD8" s="9" t="s">
        <v>39</v>
      </c>
      <c r="AE8"/>
      <c r="AF8" s="9" t="s">
        <v>39</v>
      </c>
      <c r="AG8" s="13" t="s">
        <v>406</v>
      </c>
      <c r="AH8" s="14" t="s">
        <v>58</v>
      </c>
      <c r="AI8" s="14" t="s">
        <v>58</v>
      </c>
      <c r="AJ8" s="14" t="s">
        <v>58</v>
      </c>
      <c r="AK8"/>
    </row>
    <row r="9" spans="1:37">
      <c r="A9" s="39">
        <v>1</v>
      </c>
      <c r="B9" s="1" t="s">
        <v>51</v>
      </c>
      <c r="C9" s="2" t="s">
        <v>93</v>
      </c>
      <c r="D9" s="8" t="s">
        <v>94</v>
      </c>
      <c r="E9" s="1" t="s">
        <v>95</v>
      </c>
      <c r="F9" s="1" t="s">
        <v>61</v>
      </c>
      <c r="G9" s="1" t="s">
        <v>68</v>
      </c>
      <c r="H9" s="1" t="s">
        <v>36</v>
      </c>
      <c r="I9" s="13" t="s">
        <v>37</v>
      </c>
      <c r="J9"/>
      <c r="K9" s="1" t="s">
        <v>38</v>
      </c>
      <c r="L9" s="1" t="s">
        <v>39</v>
      </c>
      <c r="M9" s="1" t="s">
        <v>140</v>
      </c>
      <c r="N9" s="1" t="s">
        <v>55</v>
      </c>
      <c r="O9" s="34">
        <f>P9/Q9</f>
        <v>2.5882352941176472</v>
      </c>
      <c r="P9" s="32">
        <v>66</v>
      </c>
      <c r="Q9" s="32">
        <v>25.5</v>
      </c>
      <c r="R9" s="13" t="s">
        <v>42</v>
      </c>
      <c r="S9" s="1" t="s">
        <v>43</v>
      </c>
      <c r="T9" s="1" t="s">
        <v>44</v>
      </c>
      <c r="U9" s="1" t="s">
        <v>63</v>
      </c>
      <c r="V9" s="1" t="s">
        <v>46</v>
      </c>
      <c r="W9"/>
      <c r="X9" s="1" t="s">
        <v>47</v>
      </c>
      <c r="Y9" s="1" t="s">
        <v>56</v>
      </c>
      <c r="Z9" s="13" t="s">
        <v>368</v>
      </c>
      <c r="AA9" s="1" t="s">
        <v>190</v>
      </c>
      <c r="AB9" s="1" t="s">
        <v>39</v>
      </c>
      <c r="AD9" s="1" t="s">
        <v>96</v>
      </c>
      <c r="AE9"/>
      <c r="AF9"/>
      <c r="AG9" s="1" t="s">
        <v>544</v>
      </c>
      <c r="AH9" s="5" t="s">
        <v>64</v>
      </c>
      <c r="AI9" s="5" t="s">
        <v>64</v>
      </c>
      <c r="AJ9" s="5" t="s">
        <v>64</v>
      </c>
      <c r="AK9"/>
    </row>
    <row r="10" spans="1:37">
      <c r="A10" s="39">
        <v>1</v>
      </c>
      <c r="B10" s="1" t="s">
        <v>51</v>
      </c>
      <c r="C10" s="2" t="s">
        <v>97</v>
      </c>
      <c r="D10" s="8" t="s">
        <v>98</v>
      </c>
      <c r="E10" s="1" t="s">
        <v>95</v>
      </c>
      <c r="F10" s="1" t="s">
        <v>61</v>
      </c>
      <c r="G10" s="1" t="s">
        <v>68</v>
      </c>
      <c r="H10" s="1" t="s">
        <v>36</v>
      </c>
      <c r="I10" s="13" t="s">
        <v>37</v>
      </c>
      <c r="J10"/>
      <c r="K10" s="1" t="s">
        <v>38</v>
      </c>
      <c r="L10" s="1" t="s">
        <v>39</v>
      </c>
      <c r="M10" s="1" t="s">
        <v>40</v>
      </c>
      <c r="N10" s="1" t="s">
        <v>41</v>
      </c>
      <c r="O10" s="34">
        <f>P10/Q10</f>
        <v>1.5652173913043479</v>
      </c>
      <c r="P10" s="31">
        <v>21.6</v>
      </c>
      <c r="Q10" s="31">
        <v>13.8</v>
      </c>
      <c r="R10" s="9" t="s">
        <v>39</v>
      </c>
      <c r="S10" s="1" t="s">
        <v>99</v>
      </c>
      <c r="T10" s="1" t="s">
        <v>44</v>
      </c>
      <c r="U10" s="1" t="s">
        <v>45</v>
      </c>
      <c r="V10" s="1" t="s">
        <v>46</v>
      </c>
      <c r="W10"/>
      <c r="X10" s="1" t="s">
        <v>47</v>
      </c>
      <c r="Y10" s="1" t="s">
        <v>546</v>
      </c>
      <c r="Z10" s="13" t="s">
        <v>368</v>
      </c>
      <c r="AA10" s="1" t="s">
        <v>190</v>
      </c>
      <c r="AB10" s="1" t="s">
        <v>39</v>
      </c>
      <c r="AD10" s="1" t="s">
        <v>39</v>
      </c>
      <c r="AE10"/>
      <c r="AF10"/>
      <c r="AG10" s="13" t="s">
        <v>545</v>
      </c>
      <c r="AH10" s="14" t="s">
        <v>58</v>
      </c>
      <c r="AI10" s="14" t="s">
        <v>58</v>
      </c>
      <c r="AJ10" s="14" t="s">
        <v>58</v>
      </c>
      <c r="AK10"/>
    </row>
    <row r="11" spans="1:37">
      <c r="A11" s="39">
        <v>1</v>
      </c>
      <c r="B11" s="1" t="s">
        <v>51</v>
      </c>
      <c r="C11" s="2" t="s">
        <v>65</v>
      </c>
      <c r="D11" s="2" t="s">
        <v>66</v>
      </c>
      <c r="E11" s="1" t="s">
        <v>67</v>
      </c>
      <c r="F11" s="1" t="s">
        <v>590</v>
      </c>
      <c r="G11" s="1" t="s">
        <v>62</v>
      </c>
      <c r="H11" s="1" t="s">
        <v>36</v>
      </c>
      <c r="I11" s="1" t="s">
        <v>69</v>
      </c>
      <c r="J11"/>
      <c r="K11" s="1" t="s">
        <v>70</v>
      </c>
      <c r="L11" s="1" t="s">
        <v>71</v>
      </c>
      <c r="M11" s="1" t="s">
        <v>125</v>
      </c>
      <c r="N11" s="1" t="s">
        <v>72</v>
      </c>
      <c r="O11" s="34">
        <f t="shared" ref="O11:O28" si="1">P11/Q11</f>
        <v>0.90252707581227443</v>
      </c>
      <c r="P11" s="9">
        <v>25</v>
      </c>
      <c r="Q11" s="9">
        <v>27.7</v>
      </c>
      <c r="R11" s="9" t="s">
        <v>236</v>
      </c>
      <c r="S11" s="1" t="s">
        <v>236</v>
      </c>
      <c r="T11" s="1" t="s">
        <v>39</v>
      </c>
      <c r="U11" s="9" t="s">
        <v>180</v>
      </c>
      <c r="V11" s="1" t="s">
        <v>74</v>
      </c>
      <c r="W11" s="1" t="s">
        <v>75</v>
      </c>
      <c r="X11" s="1" t="s">
        <v>584</v>
      </c>
      <c r="Y11" s="1" t="s">
        <v>39</v>
      </c>
      <c r="Z11" s="1" t="s">
        <v>39</v>
      </c>
      <c r="AA11" s="1" t="s">
        <v>190</v>
      </c>
      <c r="AB11" s="1" t="s">
        <v>83</v>
      </c>
      <c r="AC11" s="9" t="s">
        <v>388</v>
      </c>
      <c r="AD11" s="9" t="s">
        <v>39</v>
      </c>
      <c r="AE11"/>
      <c r="AF11" s="9" t="s">
        <v>411</v>
      </c>
      <c r="AG11" s="3" t="str">
        <f>V11</f>
        <v>Echinate</v>
      </c>
      <c r="AH11" s="7">
        <v>0.5</v>
      </c>
      <c r="AI11" s="7">
        <v>1.2</v>
      </c>
      <c r="AJ11" s="7">
        <v>1.5555555555555556</v>
      </c>
      <c r="AK11"/>
    </row>
    <row r="12" spans="1:37">
      <c r="A12" s="39">
        <v>2</v>
      </c>
      <c r="B12" s="9" t="s">
        <v>364</v>
      </c>
      <c r="C12" s="2" t="s">
        <v>418</v>
      </c>
      <c r="D12" s="8" t="s">
        <v>419</v>
      </c>
      <c r="E12" s="9" t="s">
        <v>100</v>
      </c>
      <c r="F12" s="9" t="s">
        <v>591</v>
      </c>
      <c r="G12" s="9" t="s">
        <v>68</v>
      </c>
      <c r="H12" s="9" t="s">
        <v>36</v>
      </c>
      <c r="I12" s="9" t="s">
        <v>37</v>
      </c>
      <c r="J12"/>
      <c r="K12" s="9" t="s">
        <v>38</v>
      </c>
      <c r="L12" s="9" t="s">
        <v>39</v>
      </c>
      <c r="M12" s="9" t="s">
        <v>103</v>
      </c>
      <c r="N12" s="9" t="s">
        <v>55</v>
      </c>
      <c r="O12" s="34">
        <f t="shared" si="1"/>
        <v>2.165</v>
      </c>
      <c r="P12" s="9">
        <v>43.3</v>
      </c>
      <c r="Q12" s="9">
        <v>20</v>
      </c>
      <c r="R12" s="9" t="s">
        <v>42</v>
      </c>
      <c r="S12" s="9" t="s">
        <v>280</v>
      </c>
      <c r="T12" s="9" t="s">
        <v>111</v>
      </c>
      <c r="U12" s="9" t="s">
        <v>63</v>
      </c>
      <c r="V12" s="9" t="s">
        <v>46</v>
      </c>
      <c r="W12"/>
      <c r="X12" s="9" t="s">
        <v>105</v>
      </c>
      <c r="Y12" s="9" t="s">
        <v>420</v>
      </c>
      <c r="Z12" s="13" t="s">
        <v>369</v>
      </c>
      <c r="AA12" s="13" t="s">
        <v>190</v>
      </c>
      <c r="AB12" s="9" t="s">
        <v>50</v>
      </c>
      <c r="AC12" s="9" t="s">
        <v>391</v>
      </c>
      <c r="AD12" s="9" t="s">
        <v>39</v>
      </c>
      <c r="AE12"/>
      <c r="AF12"/>
      <c r="AG12" s="13" t="s">
        <v>203</v>
      </c>
      <c r="AH12" s="14" t="s">
        <v>39</v>
      </c>
      <c r="AI12" s="14" t="s">
        <v>39</v>
      </c>
      <c r="AJ12" s="14" t="s">
        <v>39</v>
      </c>
      <c r="AK12"/>
    </row>
    <row r="13" spans="1:37">
      <c r="A13" s="39">
        <v>2</v>
      </c>
      <c r="B13" s="1" t="s">
        <v>364</v>
      </c>
      <c r="C13" s="2" t="s">
        <v>101</v>
      </c>
      <c r="D13" s="2" t="s">
        <v>102</v>
      </c>
      <c r="E13" s="1" t="s">
        <v>100</v>
      </c>
      <c r="F13" s="1" t="s">
        <v>229</v>
      </c>
      <c r="G13" s="1" t="s">
        <v>68</v>
      </c>
      <c r="H13" s="1" t="s">
        <v>36</v>
      </c>
      <c r="I13" s="9" t="s">
        <v>37</v>
      </c>
      <c r="J13"/>
      <c r="K13" s="1" t="s">
        <v>38</v>
      </c>
      <c r="L13" s="1" t="s">
        <v>39</v>
      </c>
      <c r="M13" s="1" t="s">
        <v>103</v>
      </c>
      <c r="N13" s="1" t="s">
        <v>41</v>
      </c>
      <c r="O13" s="34">
        <f t="shared" si="1"/>
        <v>1.8982035928143712</v>
      </c>
      <c r="P13" s="9">
        <v>31.7</v>
      </c>
      <c r="Q13" s="9">
        <v>16.7</v>
      </c>
      <c r="R13" s="1" t="s">
        <v>42</v>
      </c>
      <c r="S13" s="1" t="s">
        <v>99</v>
      </c>
      <c r="T13" s="9" t="s">
        <v>111</v>
      </c>
      <c r="U13" s="1" t="s">
        <v>63</v>
      </c>
      <c r="V13" s="1" t="s">
        <v>46</v>
      </c>
      <c r="W13"/>
      <c r="X13" s="1" t="s">
        <v>105</v>
      </c>
      <c r="Y13" s="1" t="s">
        <v>421</v>
      </c>
      <c r="Z13" s="13" t="s">
        <v>369</v>
      </c>
      <c r="AA13" s="13" t="s">
        <v>536</v>
      </c>
      <c r="AB13" s="1" t="s">
        <v>50</v>
      </c>
      <c r="AC13" s="9" t="s">
        <v>391</v>
      </c>
      <c r="AD13" s="9" t="s">
        <v>39</v>
      </c>
      <c r="AE13" s="13"/>
      <c r="AF13" s="13" t="s">
        <v>424</v>
      </c>
      <c r="AG13" s="1" t="s">
        <v>417</v>
      </c>
      <c r="AH13" s="7">
        <v>0.2</v>
      </c>
      <c r="AI13" s="7">
        <v>0.5</v>
      </c>
      <c r="AJ13" s="7">
        <v>0.6</v>
      </c>
      <c r="AK13"/>
    </row>
    <row r="14" spans="1:37">
      <c r="A14" s="39">
        <v>2</v>
      </c>
      <c r="B14" s="1" t="s">
        <v>364</v>
      </c>
      <c r="C14" s="2" t="s">
        <v>101</v>
      </c>
      <c r="D14" s="2" t="s">
        <v>107</v>
      </c>
      <c r="E14" s="1" t="s">
        <v>100</v>
      </c>
      <c r="F14" s="1" t="s">
        <v>264</v>
      </c>
      <c r="G14" s="1" t="s">
        <v>68</v>
      </c>
      <c r="H14" s="1" t="s">
        <v>36</v>
      </c>
      <c r="I14" s="9" t="s">
        <v>37</v>
      </c>
      <c r="J14"/>
      <c r="K14" s="1" t="s">
        <v>38</v>
      </c>
      <c r="L14" s="1" t="s">
        <v>39</v>
      </c>
      <c r="M14" s="1" t="s">
        <v>103</v>
      </c>
      <c r="N14" s="1" t="s">
        <v>55</v>
      </c>
      <c r="O14" s="34">
        <f t="shared" si="1"/>
        <v>2.9914529914529915</v>
      </c>
      <c r="P14" s="9">
        <v>35</v>
      </c>
      <c r="Q14" s="9">
        <v>11.7</v>
      </c>
      <c r="R14" s="1" t="s">
        <v>42</v>
      </c>
      <c r="S14" s="1" t="s">
        <v>99</v>
      </c>
      <c r="T14" s="9" t="s">
        <v>111</v>
      </c>
      <c r="U14" s="1" t="s">
        <v>63</v>
      </c>
      <c r="V14" s="1" t="s">
        <v>46</v>
      </c>
      <c r="W14"/>
      <c r="X14" s="1" t="s">
        <v>105</v>
      </c>
      <c r="Y14" s="1" t="s">
        <v>421</v>
      </c>
      <c r="Z14" s="13" t="s">
        <v>369</v>
      </c>
      <c r="AA14" s="13" t="s">
        <v>190</v>
      </c>
      <c r="AB14" s="1" t="s">
        <v>50</v>
      </c>
      <c r="AC14" s="9" t="s">
        <v>391</v>
      </c>
      <c r="AD14" s="9" t="s">
        <v>39</v>
      </c>
      <c r="AE14" s="13"/>
      <c r="AF14" s="13" t="s">
        <v>400</v>
      </c>
      <c r="AG14" s="9" t="s">
        <v>417</v>
      </c>
      <c r="AH14" s="5">
        <v>0.2</v>
      </c>
      <c r="AI14" s="5">
        <v>0.4</v>
      </c>
      <c r="AJ14" s="5">
        <v>0.6</v>
      </c>
      <c r="AK14"/>
    </row>
    <row r="15" spans="1:37">
      <c r="A15" s="39">
        <v>2</v>
      </c>
      <c r="B15" s="1" t="s">
        <v>364</v>
      </c>
      <c r="C15" s="2" t="s">
        <v>108</v>
      </c>
      <c r="D15" s="2" t="s">
        <v>109</v>
      </c>
      <c r="E15" s="1" t="s">
        <v>100</v>
      </c>
      <c r="F15" s="1" t="s">
        <v>415</v>
      </c>
      <c r="G15" s="1" t="s">
        <v>68</v>
      </c>
      <c r="H15" s="1" t="s">
        <v>36</v>
      </c>
      <c r="I15" s="9" t="s">
        <v>37</v>
      </c>
      <c r="J15"/>
      <c r="K15" s="1" t="s">
        <v>38</v>
      </c>
      <c r="L15" s="1" t="s">
        <v>39</v>
      </c>
      <c r="M15" s="1" t="s">
        <v>103</v>
      </c>
      <c r="N15" s="1" t="s">
        <v>41</v>
      </c>
      <c r="O15" s="34">
        <f t="shared" si="1"/>
        <v>1.75</v>
      </c>
      <c r="P15" s="9">
        <v>35</v>
      </c>
      <c r="Q15" s="9">
        <v>20</v>
      </c>
      <c r="R15" s="1" t="s">
        <v>42</v>
      </c>
      <c r="S15" s="1" t="s">
        <v>99</v>
      </c>
      <c r="T15" s="9" t="s">
        <v>111</v>
      </c>
      <c r="U15" s="1" t="s">
        <v>63</v>
      </c>
      <c r="V15" s="1" t="s">
        <v>46</v>
      </c>
      <c r="W15"/>
      <c r="X15" s="1" t="s">
        <v>105</v>
      </c>
      <c r="Y15" s="13" t="s">
        <v>423</v>
      </c>
      <c r="Z15" s="13" t="s">
        <v>49</v>
      </c>
      <c r="AA15" s="13" t="s">
        <v>190</v>
      </c>
      <c r="AB15" s="9" t="s">
        <v>83</v>
      </c>
      <c r="AC15" s="9" t="s">
        <v>391</v>
      </c>
      <c r="AD15" s="1" t="s">
        <v>39</v>
      </c>
      <c r="AE15" s="13"/>
      <c r="AF15" s="13" t="s">
        <v>411</v>
      </c>
      <c r="AG15" s="13" t="s">
        <v>371</v>
      </c>
      <c r="AH15" s="5" t="s">
        <v>58</v>
      </c>
      <c r="AI15" s="5" t="s">
        <v>58</v>
      </c>
      <c r="AJ15" s="5" t="s">
        <v>39</v>
      </c>
      <c r="AK15"/>
    </row>
    <row r="16" spans="1:37">
      <c r="A16" s="39">
        <v>2</v>
      </c>
      <c r="B16" s="1" t="s">
        <v>364</v>
      </c>
      <c r="C16" s="2" t="s">
        <v>112</v>
      </c>
      <c r="D16" s="2" t="s">
        <v>113</v>
      </c>
      <c r="E16" s="1" t="s">
        <v>100</v>
      </c>
      <c r="F16" s="1" t="s">
        <v>110</v>
      </c>
      <c r="G16" s="1" t="s">
        <v>68</v>
      </c>
      <c r="H16" s="1" t="s">
        <v>36</v>
      </c>
      <c r="I16" s="9" t="s">
        <v>114</v>
      </c>
      <c r="J16"/>
      <c r="K16" s="1" t="s">
        <v>38</v>
      </c>
      <c r="L16" s="1" t="s">
        <v>145</v>
      </c>
      <c r="M16" s="1" t="s">
        <v>103</v>
      </c>
      <c r="N16" s="1" t="s">
        <v>41</v>
      </c>
      <c r="O16" s="34">
        <f t="shared" si="1"/>
        <v>1.4466666666666665</v>
      </c>
      <c r="P16" s="9">
        <v>21.7</v>
      </c>
      <c r="Q16" s="9">
        <v>15</v>
      </c>
      <c r="R16" s="1" t="s">
        <v>115</v>
      </c>
      <c r="S16" s="1" t="s">
        <v>99</v>
      </c>
      <c r="T16" s="1" t="s">
        <v>81</v>
      </c>
      <c r="U16" s="1" t="s">
        <v>45</v>
      </c>
      <c r="V16" s="1" t="s">
        <v>46</v>
      </c>
      <c r="W16"/>
      <c r="X16" s="1" t="s">
        <v>105</v>
      </c>
      <c r="Y16" s="13" t="s">
        <v>48</v>
      </c>
      <c r="Z16" s="13" t="s">
        <v>368</v>
      </c>
      <c r="AA16" s="13" t="s">
        <v>190</v>
      </c>
      <c r="AB16" s="9" t="s">
        <v>370</v>
      </c>
      <c r="AC16" s="9" t="s">
        <v>391</v>
      </c>
      <c r="AD16" s="1" t="s">
        <v>39</v>
      </c>
      <c r="AE16" s="13"/>
      <c r="AF16" s="13" t="s">
        <v>416</v>
      </c>
      <c r="AG16" s="1" t="s">
        <v>417</v>
      </c>
      <c r="AH16" s="7">
        <v>0.2</v>
      </c>
      <c r="AI16" s="7">
        <v>0.375</v>
      </c>
      <c r="AJ16" s="7">
        <v>0.5625</v>
      </c>
      <c r="AK16"/>
    </row>
    <row r="17" spans="1:37">
      <c r="A17" s="39">
        <v>2</v>
      </c>
      <c r="B17" s="1" t="s">
        <v>364</v>
      </c>
      <c r="C17" s="2" t="s">
        <v>116</v>
      </c>
      <c r="D17" s="2" t="s">
        <v>117</v>
      </c>
      <c r="E17" s="1" t="s">
        <v>100</v>
      </c>
      <c r="F17" s="1" t="s">
        <v>592</v>
      </c>
      <c r="G17" s="1" t="s">
        <v>68</v>
      </c>
      <c r="H17" s="1" t="s">
        <v>36</v>
      </c>
      <c r="I17" s="9" t="s">
        <v>37</v>
      </c>
      <c r="J17"/>
      <c r="K17" s="1" t="s">
        <v>38</v>
      </c>
      <c r="L17" s="1" t="s">
        <v>39</v>
      </c>
      <c r="M17" s="1" t="s">
        <v>103</v>
      </c>
      <c r="N17" s="1" t="s">
        <v>41</v>
      </c>
      <c r="O17" s="34">
        <f t="shared" si="1"/>
        <v>1.8218749999999999</v>
      </c>
      <c r="P17" s="9">
        <v>58.3</v>
      </c>
      <c r="Q17" s="9">
        <v>32</v>
      </c>
      <c r="R17" s="1" t="s">
        <v>42</v>
      </c>
      <c r="S17" s="1" t="s">
        <v>137</v>
      </c>
      <c r="T17" s="1" t="s">
        <v>111</v>
      </c>
      <c r="U17" s="1" t="s">
        <v>118</v>
      </c>
      <c r="V17" s="1" t="s">
        <v>46</v>
      </c>
      <c r="W17"/>
      <c r="X17" s="1" t="s">
        <v>105</v>
      </c>
      <c r="Y17" s="1" t="s">
        <v>422</v>
      </c>
      <c r="Z17" s="13" t="s">
        <v>369</v>
      </c>
      <c r="AA17" s="13" t="s">
        <v>190</v>
      </c>
      <c r="AB17" s="1" t="s">
        <v>50</v>
      </c>
      <c r="AC17" s="9" t="s">
        <v>391</v>
      </c>
      <c r="AD17" s="1" t="s">
        <v>39</v>
      </c>
      <c r="AE17" s="13"/>
      <c r="AF17" s="13" t="s">
        <v>403</v>
      </c>
      <c r="AG17" s="1" t="s">
        <v>388</v>
      </c>
      <c r="AH17" s="7">
        <v>0.5</v>
      </c>
      <c r="AI17" s="7">
        <v>1.7</v>
      </c>
      <c r="AJ17" s="7">
        <v>1.2</v>
      </c>
      <c r="AK17"/>
    </row>
    <row r="18" spans="1:37">
      <c r="A18" s="39">
        <v>3</v>
      </c>
      <c r="B18" s="9" t="s">
        <v>119</v>
      </c>
      <c r="C18" s="2" t="s">
        <v>120</v>
      </c>
      <c r="D18" s="2" t="s">
        <v>437</v>
      </c>
      <c r="E18" s="9" t="s">
        <v>119</v>
      </c>
      <c r="F18" s="9" t="s">
        <v>600</v>
      </c>
      <c r="G18" s="9" t="s">
        <v>68</v>
      </c>
      <c r="H18" s="9" t="s">
        <v>36</v>
      </c>
      <c r="I18" s="9" t="s">
        <v>37</v>
      </c>
      <c r="J18"/>
      <c r="K18" s="9" t="s">
        <v>38</v>
      </c>
      <c r="L18" s="9" t="s">
        <v>39</v>
      </c>
      <c r="M18" s="9" t="s">
        <v>40</v>
      </c>
      <c r="N18" s="9" t="s">
        <v>41</v>
      </c>
      <c r="O18" s="34">
        <f t="shared" si="1"/>
        <v>1.3952095808383234</v>
      </c>
      <c r="P18" s="9">
        <v>23.3</v>
      </c>
      <c r="Q18" s="9">
        <v>16.7</v>
      </c>
      <c r="R18" s="9" t="s">
        <v>429</v>
      </c>
      <c r="S18" s="9" t="s">
        <v>126</v>
      </c>
      <c r="T18" s="9" t="s">
        <v>438</v>
      </c>
      <c r="U18" s="9" t="s">
        <v>45</v>
      </c>
      <c r="V18" s="9" t="s">
        <v>46</v>
      </c>
      <c r="W18"/>
      <c r="X18" s="9" t="s">
        <v>441</v>
      </c>
      <c r="Y18" s="9" t="s">
        <v>442</v>
      </c>
      <c r="Z18" s="13" t="s">
        <v>49</v>
      </c>
      <c r="AA18" s="9" t="s">
        <v>536</v>
      </c>
      <c r="AB18" s="9" t="s">
        <v>50</v>
      </c>
      <c r="AC18" s="9" t="s">
        <v>391</v>
      </c>
      <c r="AD18" t="s">
        <v>39</v>
      </c>
      <c r="AE18" s="13"/>
      <c r="AF18" s="13" t="s">
        <v>439</v>
      </c>
      <c r="AG18" s="9" t="s">
        <v>440</v>
      </c>
      <c r="AH18" s="7" t="s">
        <v>39</v>
      </c>
      <c r="AI18" s="7" t="s">
        <v>39</v>
      </c>
      <c r="AJ18" s="7" t="s">
        <v>39</v>
      </c>
      <c r="AK18"/>
    </row>
    <row r="19" spans="1:37">
      <c r="A19" s="39">
        <v>3</v>
      </c>
      <c r="B19" s="1" t="s">
        <v>119</v>
      </c>
      <c r="C19" s="2" t="s">
        <v>120</v>
      </c>
      <c r="D19" s="2" t="s">
        <v>547</v>
      </c>
      <c r="E19" s="1" t="s">
        <v>119</v>
      </c>
      <c r="F19" s="1" t="s">
        <v>601</v>
      </c>
      <c r="G19" s="1" t="s">
        <v>62</v>
      </c>
      <c r="H19" s="1" t="s">
        <v>36</v>
      </c>
      <c r="I19" s="1" t="s">
        <v>69</v>
      </c>
      <c r="J19"/>
      <c r="K19" s="1" t="s">
        <v>122</v>
      </c>
      <c r="L19" s="1" t="s">
        <v>145</v>
      </c>
      <c r="M19" s="1" t="s">
        <v>444</v>
      </c>
      <c r="N19" s="1" t="s">
        <v>72</v>
      </c>
      <c r="O19" s="34">
        <f t="shared" si="1"/>
        <v>1.1872659176029963</v>
      </c>
      <c r="P19" s="9">
        <v>31.7</v>
      </c>
      <c r="Q19" s="9">
        <v>26.7</v>
      </c>
      <c r="R19" s="13" t="s">
        <v>443</v>
      </c>
      <c r="S19" s="1" t="s">
        <v>73</v>
      </c>
      <c r="T19" s="1" t="s">
        <v>39</v>
      </c>
      <c r="U19" s="1" t="s">
        <v>180</v>
      </c>
      <c r="V19" s="1" t="s">
        <v>74</v>
      </c>
      <c r="W19"/>
      <c r="X19" s="1" t="s">
        <v>584</v>
      </c>
      <c r="Y19" s="1" t="s">
        <v>39</v>
      </c>
      <c r="Z19" s="1" t="s">
        <v>39</v>
      </c>
      <c r="AA19" s="1" t="s">
        <v>190</v>
      </c>
      <c r="AB19" s="1" t="s">
        <v>83</v>
      </c>
      <c r="AC19" s="9" t="s">
        <v>417</v>
      </c>
      <c r="AD19" t="s">
        <v>39</v>
      </c>
      <c r="AE19"/>
      <c r="AF19" t="s">
        <v>445</v>
      </c>
      <c r="AG19" s="3" t="str">
        <f>V19</f>
        <v>Echinate</v>
      </c>
      <c r="AH19" s="7">
        <v>0.5</v>
      </c>
      <c r="AI19" s="7">
        <v>1.2</v>
      </c>
      <c r="AJ19" s="7">
        <v>2.5</v>
      </c>
      <c r="AK19"/>
    </row>
    <row r="20" spans="1:37">
      <c r="A20" s="39">
        <v>3</v>
      </c>
      <c r="B20" s="1" t="s">
        <v>119</v>
      </c>
      <c r="C20" s="2" t="s">
        <v>120</v>
      </c>
      <c r="D20" s="2" t="s">
        <v>123</v>
      </c>
      <c r="E20" s="1" t="s">
        <v>119</v>
      </c>
      <c r="F20" s="1" t="s">
        <v>124</v>
      </c>
      <c r="G20" s="1" t="s">
        <v>68</v>
      </c>
      <c r="H20" s="1" t="s">
        <v>36</v>
      </c>
      <c r="I20" s="17" t="s">
        <v>539</v>
      </c>
      <c r="J20"/>
      <c r="K20" s="1" t="s">
        <v>38</v>
      </c>
      <c r="L20" s="1" t="s">
        <v>39</v>
      </c>
      <c r="M20" s="1" t="s">
        <v>125</v>
      </c>
      <c r="N20" s="1" t="s">
        <v>55</v>
      </c>
      <c r="O20" s="34" t="s">
        <v>39</v>
      </c>
      <c r="P20" s="9" t="s">
        <v>39</v>
      </c>
      <c r="Q20" s="9" t="s">
        <v>39</v>
      </c>
      <c r="R20" s="13" t="s">
        <v>39</v>
      </c>
      <c r="S20" s="1" t="s">
        <v>126</v>
      </c>
      <c r="T20" s="1" t="s">
        <v>104</v>
      </c>
      <c r="U20" s="1" t="s">
        <v>45</v>
      </c>
      <c r="V20" s="1" t="s">
        <v>39</v>
      </c>
      <c r="W20"/>
      <c r="X20" s="1" t="s">
        <v>39</v>
      </c>
      <c r="Y20" s="1" t="s">
        <v>39</v>
      </c>
      <c r="Z20" s="1" t="s">
        <v>39</v>
      </c>
      <c r="AA20" s="1" t="s">
        <v>39</v>
      </c>
      <c r="AB20" s="1" t="s">
        <v>39</v>
      </c>
      <c r="AD20" s="1" t="s">
        <v>39</v>
      </c>
      <c r="AE20"/>
      <c r="AF20"/>
      <c r="AG20" s="1" t="s">
        <v>39</v>
      </c>
      <c r="AH20" s="5" t="s">
        <v>39</v>
      </c>
      <c r="AI20" s="5" t="s">
        <v>39</v>
      </c>
      <c r="AJ20" s="5" t="s">
        <v>39</v>
      </c>
      <c r="AK20"/>
    </row>
    <row r="21" spans="1:37">
      <c r="A21" s="39">
        <v>3</v>
      </c>
      <c r="B21" s="1" t="s">
        <v>119</v>
      </c>
      <c r="C21" s="2" t="s">
        <v>127</v>
      </c>
      <c r="D21" s="2" t="s">
        <v>128</v>
      </c>
      <c r="E21" s="1" t="s">
        <v>119</v>
      </c>
      <c r="F21" s="1" t="s">
        <v>320</v>
      </c>
      <c r="G21" s="1" t="s">
        <v>68</v>
      </c>
      <c r="H21" s="1" t="s">
        <v>36</v>
      </c>
      <c r="I21" s="1" t="s">
        <v>37</v>
      </c>
      <c r="J21"/>
      <c r="K21" s="1" t="s">
        <v>38</v>
      </c>
      <c r="L21" s="1" t="s">
        <v>39</v>
      </c>
      <c r="M21" s="1" t="s">
        <v>40</v>
      </c>
      <c r="N21" s="1" t="s">
        <v>55</v>
      </c>
      <c r="O21" s="34">
        <f t="shared" si="1"/>
        <v>2.8072289156626504</v>
      </c>
      <c r="P21" s="9">
        <v>23.3</v>
      </c>
      <c r="Q21" s="9">
        <v>8.3000000000000007</v>
      </c>
      <c r="R21" s="1" t="s">
        <v>42</v>
      </c>
      <c r="S21" s="1" t="s">
        <v>99</v>
      </c>
      <c r="T21" s="10" t="s">
        <v>104</v>
      </c>
      <c r="U21" s="1" t="s">
        <v>45</v>
      </c>
      <c r="V21" s="1" t="s">
        <v>46</v>
      </c>
      <c r="W21"/>
      <c r="X21" s="1" t="s">
        <v>129</v>
      </c>
      <c r="Y21" s="1" t="s">
        <v>48</v>
      </c>
      <c r="Z21" s="1" t="s">
        <v>49</v>
      </c>
      <c r="AA21" s="13" t="s">
        <v>536</v>
      </c>
      <c r="AB21" s="1" t="s">
        <v>84</v>
      </c>
      <c r="AD21" s="1" t="s">
        <v>39</v>
      </c>
      <c r="AE21"/>
      <c r="AF21" t="s">
        <v>450</v>
      </c>
      <c r="AG21" s="1" t="s">
        <v>130</v>
      </c>
      <c r="AH21" s="7">
        <v>0.17142857142857143</v>
      </c>
      <c r="AI21" s="7">
        <v>0.2857142857142857</v>
      </c>
      <c r="AJ21" s="7">
        <v>1.3809523809523809</v>
      </c>
      <c r="AK21"/>
    </row>
    <row r="22" spans="1:37">
      <c r="A22" s="39">
        <v>3</v>
      </c>
      <c r="B22" s="1" t="s">
        <v>119</v>
      </c>
      <c r="C22" s="2" t="s">
        <v>127</v>
      </c>
      <c r="D22" s="2" t="s">
        <v>128</v>
      </c>
      <c r="E22" s="1" t="s">
        <v>119</v>
      </c>
      <c r="F22" s="1" t="s">
        <v>61</v>
      </c>
      <c r="G22" s="1" t="s">
        <v>68</v>
      </c>
      <c r="H22" s="1" t="s">
        <v>36</v>
      </c>
      <c r="I22" s="1" t="s">
        <v>37</v>
      </c>
      <c r="J22"/>
      <c r="K22" s="1" t="s">
        <v>38</v>
      </c>
      <c r="L22" s="1" t="s">
        <v>39</v>
      </c>
      <c r="M22" s="1" t="s">
        <v>40</v>
      </c>
      <c r="N22" s="1" t="s">
        <v>55</v>
      </c>
      <c r="O22" s="34">
        <f t="shared" si="1"/>
        <v>2.65</v>
      </c>
      <c r="P22" s="33">
        <v>53</v>
      </c>
      <c r="Q22" s="33">
        <v>20</v>
      </c>
      <c r="R22" s="13" t="s">
        <v>42</v>
      </c>
      <c r="S22" s="9" t="s">
        <v>99</v>
      </c>
      <c r="T22" s="10" t="s">
        <v>131</v>
      </c>
      <c r="U22" s="1" t="s">
        <v>45</v>
      </c>
      <c r="V22" s="1" t="s">
        <v>46</v>
      </c>
      <c r="W22"/>
      <c r="X22" s="1" t="s">
        <v>129</v>
      </c>
      <c r="Y22" s="1" t="s">
        <v>48</v>
      </c>
      <c r="Z22" s="1" t="s">
        <v>49</v>
      </c>
      <c r="AA22" s="1" t="s">
        <v>39</v>
      </c>
      <c r="AB22" s="1" t="s">
        <v>39</v>
      </c>
      <c r="AD22" s="1" t="s">
        <v>39</v>
      </c>
      <c r="AE22"/>
      <c r="AF22"/>
      <c r="AG22" s="1" t="s">
        <v>130</v>
      </c>
      <c r="AH22" s="7">
        <v>0.15</v>
      </c>
      <c r="AI22" s="7">
        <v>0.2</v>
      </c>
      <c r="AJ22" s="7">
        <v>1.6</v>
      </c>
      <c r="AK22" s="11" t="s">
        <v>132</v>
      </c>
    </row>
    <row r="23" spans="1:37">
      <c r="A23" s="39">
        <v>3</v>
      </c>
      <c r="B23" s="9" t="s">
        <v>119</v>
      </c>
      <c r="C23" s="2" t="s">
        <v>127</v>
      </c>
      <c r="D23" s="2" t="s">
        <v>373</v>
      </c>
      <c r="E23" s="9" t="s">
        <v>119</v>
      </c>
      <c r="F23" s="9" t="s">
        <v>374</v>
      </c>
      <c r="G23" s="9" t="s">
        <v>68</v>
      </c>
      <c r="H23" s="9" t="s">
        <v>36</v>
      </c>
      <c r="I23" s="9" t="s">
        <v>37</v>
      </c>
      <c r="J23"/>
      <c r="K23" s="9" t="s">
        <v>38</v>
      </c>
      <c r="L23" s="9" t="s">
        <v>39</v>
      </c>
      <c r="M23" s="9" t="s">
        <v>125</v>
      </c>
      <c r="N23" s="9" t="s">
        <v>55</v>
      </c>
      <c r="O23" s="34">
        <f t="shared" si="1"/>
        <v>2.7142857142857144</v>
      </c>
      <c r="P23" s="31">
        <v>57</v>
      </c>
      <c r="Q23" s="31">
        <v>21</v>
      </c>
      <c r="R23" s="13" t="s">
        <v>206</v>
      </c>
      <c r="S23" s="9" t="s">
        <v>99</v>
      </c>
      <c r="T23" s="10" t="s">
        <v>44</v>
      </c>
      <c r="U23" s="9" t="s">
        <v>180</v>
      </c>
      <c r="V23" s="9" t="s">
        <v>46</v>
      </c>
      <c r="W23"/>
      <c r="X23" s="9" t="s">
        <v>47</v>
      </c>
      <c r="Y23" s="9" t="s">
        <v>212</v>
      </c>
      <c r="Z23" s="9" t="s">
        <v>49</v>
      </c>
      <c r="AA23" s="9" t="s">
        <v>39</v>
      </c>
      <c r="AB23" s="9" t="s">
        <v>39</v>
      </c>
      <c r="AD23" s="9" t="s">
        <v>39</v>
      </c>
      <c r="AE23"/>
      <c r="AF23"/>
      <c r="AG23" s="9" t="s">
        <v>375</v>
      </c>
      <c r="AH23" s="7" t="s">
        <v>64</v>
      </c>
      <c r="AI23" s="7" t="s">
        <v>64</v>
      </c>
      <c r="AJ23" s="7" t="s">
        <v>64</v>
      </c>
    </row>
    <row r="24" spans="1:37">
      <c r="A24" s="39">
        <v>3</v>
      </c>
      <c r="B24" s="1" t="s">
        <v>119</v>
      </c>
      <c r="C24" s="2" t="s">
        <v>127</v>
      </c>
      <c r="D24" s="2" t="s">
        <v>133</v>
      </c>
      <c r="E24" s="1" t="s">
        <v>119</v>
      </c>
      <c r="F24" s="1" t="s">
        <v>61</v>
      </c>
      <c r="G24" s="1" t="s">
        <v>68</v>
      </c>
      <c r="H24" s="1" t="s">
        <v>36</v>
      </c>
      <c r="I24" s="1" t="s">
        <v>37</v>
      </c>
      <c r="J24"/>
      <c r="K24" s="1" t="s">
        <v>38</v>
      </c>
      <c r="L24" s="1" t="s">
        <v>39</v>
      </c>
      <c r="M24" s="1" t="s">
        <v>40</v>
      </c>
      <c r="N24" s="1" t="s">
        <v>55</v>
      </c>
      <c r="O24" s="34" t="s">
        <v>39</v>
      </c>
      <c r="P24" s="9" t="s">
        <v>39</v>
      </c>
      <c r="Q24" s="9" t="s">
        <v>39</v>
      </c>
      <c r="R24" s="13" t="s">
        <v>39</v>
      </c>
      <c r="S24" s="1" t="s">
        <v>99</v>
      </c>
      <c r="T24" s="10" t="s">
        <v>104</v>
      </c>
      <c r="U24" s="1" t="s">
        <v>45</v>
      </c>
      <c r="V24" s="1" t="s">
        <v>46</v>
      </c>
      <c r="W24"/>
      <c r="X24" s="1" t="s">
        <v>47</v>
      </c>
      <c r="Y24" s="1" t="s">
        <v>48</v>
      </c>
      <c r="Z24" s="1" t="s">
        <v>49</v>
      </c>
      <c r="AA24" s="1" t="s">
        <v>39</v>
      </c>
      <c r="AB24" s="1" t="s">
        <v>39</v>
      </c>
      <c r="AD24" s="1" t="s">
        <v>39</v>
      </c>
      <c r="AE24"/>
      <c r="AF24"/>
      <c r="AG24" s="1" t="s">
        <v>82</v>
      </c>
      <c r="AH24" s="7">
        <v>0.18181818181818182</v>
      </c>
      <c r="AI24" s="7">
        <v>0.30303030303030304</v>
      </c>
      <c r="AJ24" s="7">
        <v>0.90909090909090906</v>
      </c>
      <c r="AK24" s="11" t="s">
        <v>132</v>
      </c>
    </row>
    <row r="25" spans="1:37">
      <c r="A25" s="39">
        <v>3</v>
      </c>
      <c r="B25" s="9" t="s">
        <v>51</v>
      </c>
      <c r="C25" s="2" t="s">
        <v>404</v>
      </c>
      <c r="D25" s="2" t="s">
        <v>405</v>
      </c>
      <c r="E25" s="9" t="s">
        <v>119</v>
      </c>
      <c r="F25" s="9" t="s">
        <v>273</v>
      </c>
      <c r="G25" s="9" t="s">
        <v>68</v>
      </c>
      <c r="H25" s="9" t="s">
        <v>36</v>
      </c>
      <c r="I25" s="13" t="s">
        <v>37</v>
      </c>
      <c r="J25"/>
      <c r="K25" s="9" t="s">
        <v>38</v>
      </c>
      <c r="L25" s="9" t="s">
        <v>39</v>
      </c>
      <c r="M25" s="9" t="s">
        <v>40</v>
      </c>
      <c r="N25" s="9" t="s">
        <v>41</v>
      </c>
      <c r="O25" s="34">
        <f>P25/Q25</f>
        <v>1.9313304721030042</v>
      </c>
      <c r="P25" s="9">
        <v>45</v>
      </c>
      <c r="Q25" s="9">
        <v>23.3</v>
      </c>
      <c r="R25" s="9" t="s">
        <v>42</v>
      </c>
      <c r="S25" s="9" t="s">
        <v>280</v>
      </c>
      <c r="T25" s="9" t="s">
        <v>367</v>
      </c>
      <c r="U25" s="9" t="s">
        <v>63</v>
      </c>
      <c r="V25" s="9" t="s">
        <v>46</v>
      </c>
      <c r="W25"/>
      <c r="X25" s="9" t="s">
        <v>47</v>
      </c>
      <c r="Y25" s="13" t="s">
        <v>409</v>
      </c>
      <c r="Z25" s="13" t="s">
        <v>49</v>
      </c>
      <c r="AA25" s="13" t="s">
        <v>190</v>
      </c>
      <c r="AB25" s="9" t="s">
        <v>50</v>
      </c>
      <c r="AC25" s="9" t="s">
        <v>39</v>
      </c>
      <c r="AD25" s="9" t="s">
        <v>39</v>
      </c>
      <c r="AE25"/>
      <c r="AF25" s="9" t="s">
        <v>407</v>
      </c>
      <c r="AG25" s="13" t="s">
        <v>408</v>
      </c>
      <c r="AH25" s="14">
        <v>0.2</v>
      </c>
      <c r="AI25" s="14">
        <v>0.4</v>
      </c>
      <c r="AJ25" s="14">
        <v>0.9</v>
      </c>
      <c r="AK25"/>
    </row>
    <row r="26" spans="1:37">
      <c r="A26" s="39">
        <v>3</v>
      </c>
      <c r="B26" s="9" t="s">
        <v>51</v>
      </c>
      <c r="C26" s="2" t="s">
        <v>404</v>
      </c>
      <c r="D26" s="2" t="s">
        <v>410</v>
      </c>
      <c r="E26" s="9" t="s">
        <v>119</v>
      </c>
      <c r="F26" s="9" t="s">
        <v>279</v>
      </c>
      <c r="G26" s="9" t="s">
        <v>68</v>
      </c>
      <c r="H26" s="9" t="s">
        <v>36</v>
      </c>
      <c r="I26" s="13" t="s">
        <v>37</v>
      </c>
      <c r="J26"/>
      <c r="K26" s="9" t="s">
        <v>38</v>
      </c>
      <c r="L26" s="9" t="s">
        <v>39</v>
      </c>
      <c r="M26" s="9" t="s">
        <v>40</v>
      </c>
      <c r="N26" s="9" t="s">
        <v>41</v>
      </c>
      <c r="O26" s="34">
        <f>P26/Q26</f>
        <v>1.8089887640449438</v>
      </c>
      <c r="P26" s="9">
        <v>48.3</v>
      </c>
      <c r="Q26" s="9">
        <v>26.7</v>
      </c>
      <c r="R26" s="9" t="s">
        <v>42</v>
      </c>
      <c r="S26" s="9" t="s">
        <v>280</v>
      </c>
      <c r="T26" s="9" t="s">
        <v>44</v>
      </c>
      <c r="U26" s="9" t="s">
        <v>63</v>
      </c>
      <c r="V26" s="9" t="s">
        <v>46</v>
      </c>
      <c r="W26"/>
      <c r="X26" s="9" t="s">
        <v>47</v>
      </c>
      <c r="Y26" s="13" t="s">
        <v>409</v>
      </c>
      <c r="Z26" s="13" t="s">
        <v>49</v>
      </c>
      <c r="AA26" s="13" t="s">
        <v>190</v>
      </c>
      <c r="AB26" s="9" t="s">
        <v>50</v>
      </c>
      <c r="AC26" s="9" t="s">
        <v>39</v>
      </c>
      <c r="AD26" s="9" t="s">
        <v>39</v>
      </c>
      <c r="AE26"/>
      <c r="AF26" s="9" t="s">
        <v>411</v>
      </c>
      <c r="AG26" s="13" t="s">
        <v>408</v>
      </c>
      <c r="AH26" s="14">
        <v>0.2</v>
      </c>
      <c r="AI26" s="14">
        <v>0.4</v>
      </c>
      <c r="AJ26" s="14">
        <v>0.8</v>
      </c>
      <c r="AK26"/>
    </row>
    <row r="27" spans="1:37">
      <c r="A27" s="39">
        <v>3</v>
      </c>
      <c r="B27" s="9" t="s">
        <v>51</v>
      </c>
      <c r="C27" s="2" t="s">
        <v>404</v>
      </c>
      <c r="D27" s="2" t="s">
        <v>412</v>
      </c>
      <c r="E27" s="9" t="s">
        <v>119</v>
      </c>
      <c r="F27" s="9" t="s">
        <v>593</v>
      </c>
      <c r="G27" s="9" t="s">
        <v>68</v>
      </c>
      <c r="H27" s="9" t="s">
        <v>36</v>
      </c>
      <c r="I27" s="13" t="s">
        <v>37</v>
      </c>
      <c r="J27"/>
      <c r="K27" s="9" t="s">
        <v>38</v>
      </c>
      <c r="L27" s="9" t="s">
        <v>39</v>
      </c>
      <c r="M27" s="9" t="s">
        <v>40</v>
      </c>
      <c r="N27" s="9" t="s">
        <v>41</v>
      </c>
      <c r="O27" s="34">
        <f>P27/Q27</f>
        <v>1.8</v>
      </c>
      <c r="P27" s="9">
        <v>45</v>
      </c>
      <c r="Q27" s="9">
        <v>25</v>
      </c>
      <c r="R27" s="9" t="s">
        <v>42</v>
      </c>
      <c r="S27" s="9" t="s">
        <v>413</v>
      </c>
      <c r="T27" s="9" t="s">
        <v>367</v>
      </c>
      <c r="U27" s="9" t="s">
        <v>63</v>
      </c>
      <c r="V27" s="9" t="s">
        <v>46</v>
      </c>
      <c r="W27"/>
      <c r="X27" s="9" t="s">
        <v>47</v>
      </c>
      <c r="Y27" s="13" t="s">
        <v>409</v>
      </c>
      <c r="Z27" s="13" t="s">
        <v>49</v>
      </c>
      <c r="AA27" s="13" t="s">
        <v>190</v>
      </c>
      <c r="AB27" s="9" t="s">
        <v>50</v>
      </c>
      <c r="AC27" s="9" t="s">
        <v>39</v>
      </c>
      <c r="AD27" s="9" t="s">
        <v>39</v>
      </c>
      <c r="AE27"/>
      <c r="AF27" s="9" t="s">
        <v>403</v>
      </c>
      <c r="AG27" s="13" t="s">
        <v>408</v>
      </c>
      <c r="AH27" s="14">
        <v>0.2</v>
      </c>
      <c r="AI27" s="14">
        <v>0.5</v>
      </c>
      <c r="AJ27" s="14">
        <v>0.8</v>
      </c>
      <c r="AK27"/>
    </row>
    <row r="28" spans="1:37">
      <c r="A28" s="39">
        <v>3</v>
      </c>
      <c r="B28" s="1" t="s">
        <v>119</v>
      </c>
      <c r="C28" s="2" t="s">
        <v>134</v>
      </c>
      <c r="D28" s="21" t="s">
        <v>135</v>
      </c>
      <c r="E28" s="1" t="s">
        <v>119</v>
      </c>
      <c r="F28" s="1" t="s">
        <v>316</v>
      </c>
      <c r="G28" s="1" t="s">
        <v>68</v>
      </c>
      <c r="H28" s="1" t="s">
        <v>36</v>
      </c>
      <c r="I28" s="13" t="s">
        <v>37</v>
      </c>
      <c r="J28"/>
      <c r="K28" s="1" t="s">
        <v>38</v>
      </c>
      <c r="L28" s="1" t="s">
        <v>39</v>
      </c>
      <c r="M28" s="1" t="s">
        <v>136</v>
      </c>
      <c r="N28" t="s">
        <v>55</v>
      </c>
      <c r="O28" s="34">
        <f t="shared" si="1"/>
        <v>3.17</v>
      </c>
      <c r="P28" s="9">
        <v>31.7</v>
      </c>
      <c r="Q28" s="9">
        <v>10</v>
      </c>
      <c r="R28" s="17" t="s">
        <v>80</v>
      </c>
      <c r="S28" s="1" t="s">
        <v>137</v>
      </c>
      <c r="T28" s="10" t="s">
        <v>104</v>
      </c>
      <c r="U28" s="1" t="s">
        <v>180</v>
      </c>
      <c r="V28" s="1" t="s">
        <v>46</v>
      </c>
      <c r="W28"/>
      <c r="X28" s="1" t="s">
        <v>129</v>
      </c>
      <c r="Y28" s="9" t="s">
        <v>48</v>
      </c>
      <c r="Z28" s="1" t="s">
        <v>49</v>
      </c>
      <c r="AA28" s="13" t="s">
        <v>190</v>
      </c>
      <c r="AB28" s="1" t="s">
        <v>83</v>
      </c>
      <c r="AD28" s="1" t="s">
        <v>39</v>
      </c>
      <c r="AE28" s="13"/>
      <c r="AF28" s="13" t="s">
        <v>416</v>
      </c>
      <c r="AG28" s="1" t="s">
        <v>446</v>
      </c>
      <c r="AH28" s="7">
        <v>0.2</v>
      </c>
      <c r="AI28" s="7">
        <v>0.5714285714285714</v>
      </c>
      <c r="AJ28" s="7">
        <v>0.9</v>
      </c>
      <c r="AK28"/>
    </row>
    <row r="29" spans="1:37">
      <c r="A29" s="39">
        <v>3</v>
      </c>
      <c r="B29" s="1" t="s">
        <v>119</v>
      </c>
      <c r="C29" s="2" t="s">
        <v>134</v>
      </c>
      <c r="D29" s="22" t="s">
        <v>139</v>
      </c>
      <c r="E29" s="1" t="s">
        <v>119</v>
      </c>
      <c r="F29" s="1" t="s">
        <v>319</v>
      </c>
      <c r="G29" s="1" t="s">
        <v>68</v>
      </c>
      <c r="H29" s="1" t="s">
        <v>36</v>
      </c>
      <c r="I29" s="13" t="s">
        <v>69</v>
      </c>
      <c r="J29"/>
      <c r="K29" s="1" t="s">
        <v>38</v>
      </c>
      <c r="L29" s="1" t="s">
        <v>140</v>
      </c>
      <c r="M29" s="1" t="s">
        <v>40</v>
      </c>
      <c r="N29" s="1" t="s">
        <v>55</v>
      </c>
      <c r="O29" s="34">
        <f t="shared" ref="O29:O35" si="2">P29/Q29</f>
        <v>2.5615384615384613</v>
      </c>
      <c r="P29" s="9">
        <v>33.299999999999997</v>
      </c>
      <c r="Q29" s="9">
        <v>13</v>
      </c>
      <c r="R29" s="13" t="s">
        <v>80</v>
      </c>
      <c r="S29" s="1" t="s">
        <v>141</v>
      </c>
      <c r="T29" s="1" t="s">
        <v>44</v>
      </c>
      <c r="U29" s="1" t="s">
        <v>63</v>
      </c>
      <c r="V29" s="1" t="s">
        <v>46</v>
      </c>
      <c r="W29"/>
      <c r="X29" s="1" t="s">
        <v>47</v>
      </c>
      <c r="Y29" s="1" t="s">
        <v>48</v>
      </c>
      <c r="Z29" s="1" t="s">
        <v>39</v>
      </c>
      <c r="AA29" s="13" t="s">
        <v>190</v>
      </c>
      <c r="AB29" s="1" t="s">
        <v>83</v>
      </c>
      <c r="AD29" s="1" t="s">
        <v>39</v>
      </c>
      <c r="AE29" s="1" t="s">
        <v>142</v>
      </c>
      <c r="AF29" s="9" t="s">
        <v>400</v>
      </c>
      <c r="AG29" s="1" t="s">
        <v>447</v>
      </c>
      <c r="AH29" s="7">
        <v>0.2</v>
      </c>
      <c r="AI29" s="7">
        <v>0.35</v>
      </c>
      <c r="AJ29" s="7">
        <v>1</v>
      </c>
      <c r="AK29"/>
    </row>
    <row r="30" spans="1:37">
      <c r="A30" s="39">
        <v>3</v>
      </c>
      <c r="B30" s="1" t="s">
        <v>119</v>
      </c>
      <c r="C30" s="2" t="s">
        <v>134</v>
      </c>
      <c r="D30" s="23" t="s">
        <v>143</v>
      </c>
      <c r="E30" s="1" t="s">
        <v>119</v>
      </c>
      <c r="F30" s="1" t="s">
        <v>144</v>
      </c>
      <c r="G30" s="1" t="s">
        <v>68</v>
      </c>
      <c r="H30" s="1" t="s">
        <v>36</v>
      </c>
      <c r="I30" s="13" t="s">
        <v>69</v>
      </c>
      <c r="J30"/>
      <c r="K30" s="1" t="s">
        <v>38</v>
      </c>
      <c r="L30" s="1" t="s">
        <v>145</v>
      </c>
      <c r="M30" s="1" t="s">
        <v>40</v>
      </c>
      <c r="N30" s="1" t="s">
        <v>55</v>
      </c>
      <c r="O30" s="34">
        <f t="shared" si="2"/>
        <v>2.7639751552795029</v>
      </c>
      <c r="P30" s="31">
        <v>44.5</v>
      </c>
      <c r="Q30" s="31">
        <v>16.100000000000001</v>
      </c>
      <c r="R30" s="13" t="s">
        <v>80</v>
      </c>
      <c r="S30" s="1" t="s">
        <v>146</v>
      </c>
      <c r="T30" s="1" t="s">
        <v>44</v>
      </c>
      <c r="U30" s="1" t="s">
        <v>63</v>
      </c>
      <c r="V30" s="1" t="s">
        <v>46</v>
      </c>
      <c r="W30"/>
      <c r="X30" s="1" t="s">
        <v>147</v>
      </c>
      <c r="Y30" s="1" t="s">
        <v>48</v>
      </c>
      <c r="Z30" s="1" t="s">
        <v>39</v>
      </c>
      <c r="AA30" s="1" t="s">
        <v>39</v>
      </c>
      <c r="AB30" s="1" t="s">
        <v>39</v>
      </c>
      <c r="AD30" s="1" t="s">
        <v>39</v>
      </c>
      <c r="AE30"/>
      <c r="AF30"/>
      <c r="AG30" s="1" t="s">
        <v>148</v>
      </c>
      <c r="AH30" s="7">
        <v>8.1081081081081086E-2</v>
      </c>
      <c r="AI30" s="7">
        <v>0.21621621621621623</v>
      </c>
      <c r="AJ30" s="7" t="s">
        <v>39</v>
      </c>
      <c r="AK30"/>
    </row>
    <row r="31" spans="1:37">
      <c r="A31" s="39">
        <v>3</v>
      </c>
      <c r="B31" s="1" t="s">
        <v>119</v>
      </c>
      <c r="C31" s="2" t="s">
        <v>134</v>
      </c>
      <c r="D31" s="25" t="s">
        <v>149</v>
      </c>
      <c r="E31" s="1" t="s">
        <v>119</v>
      </c>
      <c r="F31" s="1" t="s">
        <v>144</v>
      </c>
      <c r="G31" s="1" t="s">
        <v>68</v>
      </c>
      <c r="H31" s="1" t="s">
        <v>36</v>
      </c>
      <c r="I31" s="13" t="s">
        <v>37</v>
      </c>
      <c r="J31"/>
      <c r="K31" s="1" t="s">
        <v>38</v>
      </c>
      <c r="L31" s="1" t="s">
        <v>39</v>
      </c>
      <c r="M31" s="1" t="s">
        <v>140</v>
      </c>
      <c r="N31" s="1" t="s">
        <v>41</v>
      </c>
      <c r="O31" s="34">
        <f t="shared" si="2"/>
        <v>1.4476534296028882</v>
      </c>
      <c r="P31" s="31">
        <v>40.1</v>
      </c>
      <c r="Q31" s="31">
        <v>27.7</v>
      </c>
      <c r="R31" s="13" t="s">
        <v>42</v>
      </c>
      <c r="S31" s="1" t="s">
        <v>146</v>
      </c>
      <c r="T31" s="1" t="s">
        <v>44</v>
      </c>
      <c r="U31" s="1" t="s">
        <v>63</v>
      </c>
      <c r="V31" s="1" t="s">
        <v>64</v>
      </c>
      <c r="W31"/>
      <c r="X31" s="1" t="s">
        <v>64</v>
      </c>
      <c r="Y31" s="1" t="s">
        <v>39</v>
      </c>
      <c r="Z31" s="1" t="s">
        <v>39</v>
      </c>
      <c r="AA31" s="1" t="s">
        <v>39</v>
      </c>
      <c r="AB31" s="1" t="s">
        <v>39</v>
      </c>
      <c r="AD31" s="1" t="s">
        <v>39</v>
      </c>
      <c r="AE31"/>
      <c r="AF31"/>
      <c r="AG31" s="13" t="s">
        <v>376</v>
      </c>
      <c r="AH31" s="5" t="s">
        <v>39</v>
      </c>
      <c r="AI31" s="5" t="s">
        <v>39</v>
      </c>
      <c r="AJ31" s="5" t="s">
        <v>39</v>
      </c>
      <c r="AK31"/>
    </row>
    <row r="32" spans="1:37">
      <c r="A32" s="39">
        <v>3</v>
      </c>
      <c r="B32" s="1" t="s">
        <v>119</v>
      </c>
      <c r="C32" s="2" t="s">
        <v>134</v>
      </c>
      <c r="D32" s="18" t="s">
        <v>150</v>
      </c>
      <c r="E32" s="1" t="s">
        <v>119</v>
      </c>
      <c r="F32" s="1" t="s">
        <v>144</v>
      </c>
      <c r="G32" s="1" t="s">
        <v>68</v>
      </c>
      <c r="H32" s="1" t="s">
        <v>36</v>
      </c>
      <c r="I32" s="13" t="s">
        <v>37</v>
      </c>
      <c r="J32"/>
      <c r="K32" s="1" t="s">
        <v>38</v>
      </c>
      <c r="L32" s="1" t="s">
        <v>39</v>
      </c>
      <c r="M32" s="1" t="s">
        <v>40</v>
      </c>
      <c r="N32" s="1" t="s">
        <v>55</v>
      </c>
      <c r="O32" s="34">
        <f t="shared" si="2"/>
        <v>2.21900826446281</v>
      </c>
      <c r="P32" s="31">
        <v>53.7</v>
      </c>
      <c r="Q32" s="31">
        <v>24.2</v>
      </c>
      <c r="R32" s="1" t="s">
        <v>39</v>
      </c>
      <c r="S32" s="13" t="s">
        <v>43</v>
      </c>
      <c r="T32" s="1" t="s">
        <v>44</v>
      </c>
      <c r="U32" s="1" t="s">
        <v>151</v>
      </c>
      <c r="V32" s="1" t="s">
        <v>106</v>
      </c>
      <c r="W32"/>
      <c r="X32" s="1" t="s">
        <v>83</v>
      </c>
      <c r="Y32" s="26" t="str">
        <f>V32</f>
        <v>Microechinate</v>
      </c>
      <c r="Z32" s="1" t="s">
        <v>39</v>
      </c>
      <c r="AA32" s="1" t="s">
        <v>39</v>
      </c>
      <c r="AB32" s="1" t="s">
        <v>39</v>
      </c>
      <c r="AD32" s="1" t="s">
        <v>39</v>
      </c>
      <c r="AE32"/>
      <c r="AF32"/>
      <c r="AG32" s="3" t="str">
        <f>V32</f>
        <v>Microechinate</v>
      </c>
      <c r="AH32" s="5" t="s">
        <v>64</v>
      </c>
      <c r="AI32" s="5" t="s">
        <v>64</v>
      </c>
      <c r="AJ32" s="5" t="s">
        <v>64</v>
      </c>
      <c r="AK32"/>
    </row>
    <row r="33" spans="1:37">
      <c r="A33" s="39">
        <v>3</v>
      </c>
      <c r="B33" s="1" t="s">
        <v>119</v>
      </c>
      <c r="C33" s="2" t="s">
        <v>134</v>
      </c>
      <c r="D33" s="18" t="s">
        <v>150</v>
      </c>
      <c r="E33" s="1" t="s">
        <v>119</v>
      </c>
      <c r="F33" s="1" t="s">
        <v>144</v>
      </c>
      <c r="G33" s="1" t="s">
        <v>68</v>
      </c>
      <c r="H33" s="1" t="s">
        <v>138</v>
      </c>
      <c r="I33" s="13" t="s">
        <v>138</v>
      </c>
      <c r="J33" s="1" t="s">
        <v>138</v>
      </c>
      <c r="K33" s="1" t="s">
        <v>138</v>
      </c>
      <c r="L33" s="1" t="s">
        <v>138</v>
      </c>
      <c r="M33" s="1" t="s">
        <v>138</v>
      </c>
      <c r="N33" t="s">
        <v>138</v>
      </c>
      <c r="O33" s="34">
        <f t="shared" si="2"/>
        <v>2.0877192982456139</v>
      </c>
      <c r="P33" s="31">
        <v>59.5</v>
      </c>
      <c r="Q33" s="31">
        <v>28.5</v>
      </c>
      <c r="R33" t="s">
        <v>138</v>
      </c>
      <c r="S33" s="1" t="s">
        <v>138</v>
      </c>
      <c r="T33" s="10" t="s">
        <v>138</v>
      </c>
      <c r="U33" s="1" t="s">
        <v>138</v>
      </c>
      <c r="V33" s="1" t="s">
        <v>138</v>
      </c>
      <c r="W33" s="1" t="s">
        <v>138</v>
      </c>
      <c r="X33" s="1" t="s">
        <v>138</v>
      </c>
      <c r="Y33" s="1" t="s">
        <v>138</v>
      </c>
      <c r="Z33" s="1" t="s">
        <v>138</v>
      </c>
      <c r="AA33" s="1" t="s">
        <v>138</v>
      </c>
      <c r="AB33" s="1" t="s">
        <v>138</v>
      </c>
      <c r="AD33" s="1" t="s">
        <v>138</v>
      </c>
      <c r="AE33" s="1" t="s">
        <v>138</v>
      </c>
      <c r="AG33" s="1" t="s">
        <v>138</v>
      </c>
      <c r="AH33" s="5" t="s">
        <v>138</v>
      </c>
      <c r="AI33" s="5" t="s">
        <v>138</v>
      </c>
      <c r="AJ33" s="5" t="s">
        <v>138</v>
      </c>
      <c r="AK33"/>
    </row>
    <row r="34" spans="1:37">
      <c r="A34" s="39">
        <v>3</v>
      </c>
      <c r="B34" s="1" t="s">
        <v>119</v>
      </c>
      <c r="C34" s="2" t="s">
        <v>134</v>
      </c>
      <c r="D34" s="18" t="s">
        <v>152</v>
      </c>
      <c r="E34" s="1" t="s">
        <v>119</v>
      </c>
      <c r="F34" s="1" t="s">
        <v>144</v>
      </c>
      <c r="G34" s="1" t="s">
        <v>68</v>
      </c>
      <c r="H34" s="1" t="s">
        <v>36</v>
      </c>
      <c r="I34" s="13" t="s">
        <v>37</v>
      </c>
      <c r="J34"/>
      <c r="K34" s="1" t="s">
        <v>38</v>
      </c>
      <c r="L34" s="1" t="s">
        <v>39</v>
      </c>
      <c r="M34" s="1" t="s">
        <v>125</v>
      </c>
      <c r="N34" s="1" t="s">
        <v>55</v>
      </c>
      <c r="O34" s="34">
        <f t="shared" si="2"/>
        <v>2.6845637583892619</v>
      </c>
      <c r="P34" s="31">
        <v>40</v>
      </c>
      <c r="Q34" s="31">
        <v>14.9</v>
      </c>
      <c r="R34" s="1" t="s">
        <v>39</v>
      </c>
      <c r="S34" s="13" t="s">
        <v>43</v>
      </c>
      <c r="T34" s="1" t="s">
        <v>44</v>
      </c>
      <c r="U34" s="1" t="s">
        <v>63</v>
      </c>
      <c r="V34" s="1" t="s">
        <v>46</v>
      </c>
      <c r="W34"/>
      <c r="X34" s="1" t="s">
        <v>147</v>
      </c>
      <c r="Y34" s="1" t="s">
        <v>48</v>
      </c>
      <c r="Z34" s="1" t="s">
        <v>39</v>
      </c>
      <c r="AA34" s="1" t="s">
        <v>39</v>
      </c>
      <c r="AB34" s="1" t="s">
        <v>39</v>
      </c>
      <c r="AD34" s="1" t="s">
        <v>39</v>
      </c>
      <c r="AE34"/>
      <c r="AF34"/>
      <c r="AG34" s="1" t="s">
        <v>64</v>
      </c>
      <c r="AH34" s="5" t="s">
        <v>64</v>
      </c>
      <c r="AI34" s="5" t="s">
        <v>64</v>
      </c>
      <c r="AJ34" s="5" t="s">
        <v>64</v>
      </c>
      <c r="AK34"/>
    </row>
    <row r="35" spans="1:37">
      <c r="A35" s="39">
        <v>3</v>
      </c>
      <c r="B35" s="1" t="s">
        <v>119</v>
      </c>
      <c r="C35" s="2" t="s">
        <v>134</v>
      </c>
      <c r="D35" s="18" t="s">
        <v>153</v>
      </c>
      <c r="E35" s="1" t="s">
        <v>119</v>
      </c>
      <c r="F35" s="1" t="s">
        <v>144</v>
      </c>
      <c r="G35" s="1" t="s">
        <v>68</v>
      </c>
      <c r="H35" s="1" t="s">
        <v>36</v>
      </c>
      <c r="I35" s="13" t="s">
        <v>37</v>
      </c>
      <c r="J35"/>
      <c r="K35" s="1" t="s">
        <v>38</v>
      </c>
      <c r="L35" s="1" t="s">
        <v>39</v>
      </c>
      <c r="M35" s="1" t="s">
        <v>40</v>
      </c>
      <c r="N35" s="1" t="s">
        <v>41</v>
      </c>
      <c r="O35" s="34">
        <f t="shared" si="2"/>
        <v>1.580508474576271</v>
      </c>
      <c r="P35" s="31">
        <v>37.299999999999997</v>
      </c>
      <c r="Q35" s="31">
        <v>23.6</v>
      </c>
      <c r="R35" s="1" t="s">
        <v>39</v>
      </c>
      <c r="S35" s="1" t="s">
        <v>99</v>
      </c>
      <c r="T35" s="1" t="s">
        <v>44</v>
      </c>
      <c r="U35" s="1" t="s">
        <v>63</v>
      </c>
      <c r="V35" s="1" t="s">
        <v>64</v>
      </c>
      <c r="W35"/>
      <c r="X35" s="1" t="s">
        <v>64</v>
      </c>
      <c r="Y35" s="1" t="s">
        <v>39</v>
      </c>
      <c r="Z35" s="1" t="s">
        <v>39</v>
      </c>
      <c r="AA35" s="1" t="s">
        <v>39</v>
      </c>
      <c r="AB35" s="1" t="s">
        <v>39</v>
      </c>
      <c r="AD35" s="1" t="s">
        <v>39</v>
      </c>
      <c r="AE35"/>
      <c r="AF35"/>
      <c r="AG35" s="3" t="str">
        <f>V35</f>
        <v>[unclear]</v>
      </c>
      <c r="AH35" s="5" t="s">
        <v>64</v>
      </c>
      <c r="AI35" s="5" t="s">
        <v>64</v>
      </c>
      <c r="AJ35" s="5" t="s">
        <v>64</v>
      </c>
      <c r="AK35"/>
    </row>
    <row r="36" spans="1:37">
      <c r="A36" s="39">
        <v>3</v>
      </c>
      <c r="B36" s="1" t="s">
        <v>119</v>
      </c>
      <c r="C36" s="2" t="s">
        <v>134</v>
      </c>
      <c r="D36" s="18" t="s">
        <v>154</v>
      </c>
      <c r="E36" s="1" t="s">
        <v>119</v>
      </c>
      <c r="F36" s="1" t="s">
        <v>144</v>
      </c>
      <c r="G36" s="1" t="s">
        <v>68</v>
      </c>
      <c r="H36" s="1" t="s">
        <v>36</v>
      </c>
      <c r="I36" s="13" t="s">
        <v>155</v>
      </c>
      <c r="J36"/>
      <c r="K36" s="1" t="s">
        <v>38</v>
      </c>
      <c r="L36" s="1" t="s">
        <v>64</v>
      </c>
      <c r="M36" s="1" t="s">
        <v>40</v>
      </c>
      <c r="N36" s="1" t="s">
        <v>156</v>
      </c>
      <c r="O36" s="34" t="s">
        <v>39</v>
      </c>
      <c r="P36" s="9" t="s">
        <v>39</v>
      </c>
      <c r="Q36" s="9" t="s">
        <v>39</v>
      </c>
      <c r="R36" s="9" t="s">
        <v>39</v>
      </c>
      <c r="S36" s="1" t="s">
        <v>99</v>
      </c>
      <c r="T36" s="1" t="s">
        <v>44</v>
      </c>
      <c r="U36" s="1" t="s">
        <v>63</v>
      </c>
      <c r="V36" s="1" t="s">
        <v>106</v>
      </c>
      <c r="W36"/>
      <c r="X36" s="1" t="s">
        <v>83</v>
      </c>
      <c r="Y36" s="26" t="str">
        <f>V36</f>
        <v>Microechinate</v>
      </c>
      <c r="Z36" s="1" t="s">
        <v>39</v>
      </c>
      <c r="AA36" s="1" t="s">
        <v>39</v>
      </c>
      <c r="AB36" s="1" t="s">
        <v>39</v>
      </c>
      <c r="AD36" s="1" t="s">
        <v>39</v>
      </c>
      <c r="AE36"/>
      <c r="AF36"/>
      <c r="AG36" s="3" t="str">
        <f>V36</f>
        <v>Microechinate</v>
      </c>
      <c r="AH36" s="7">
        <v>0.25</v>
      </c>
      <c r="AI36" s="7">
        <v>0.5</v>
      </c>
      <c r="AJ36" s="7">
        <v>0.75</v>
      </c>
      <c r="AK36" s="11" t="s">
        <v>157</v>
      </c>
    </row>
    <row r="37" spans="1:37">
      <c r="A37" s="39">
        <v>3</v>
      </c>
      <c r="B37" s="1" t="s">
        <v>119</v>
      </c>
      <c r="C37" s="2" t="s">
        <v>134</v>
      </c>
      <c r="D37" s="16" t="s">
        <v>158</v>
      </c>
      <c r="E37" s="1" t="s">
        <v>119</v>
      </c>
      <c r="F37" s="1" t="s">
        <v>144</v>
      </c>
      <c r="G37" s="1" t="s">
        <v>68</v>
      </c>
      <c r="H37" s="1" t="s">
        <v>36</v>
      </c>
      <c r="I37" s="13" t="s">
        <v>69</v>
      </c>
      <c r="J37"/>
      <c r="K37" s="1" t="s">
        <v>38</v>
      </c>
      <c r="L37" s="1" t="s">
        <v>140</v>
      </c>
      <c r="M37" s="1" t="s">
        <v>40</v>
      </c>
      <c r="N37" s="1" t="s">
        <v>41</v>
      </c>
      <c r="O37" s="34">
        <f>P37/Q37</f>
        <v>1.8305785123966942</v>
      </c>
      <c r="P37" s="31">
        <v>44.3</v>
      </c>
      <c r="Q37" s="31">
        <v>24.2</v>
      </c>
      <c r="R37" s="13" t="s">
        <v>42</v>
      </c>
      <c r="S37" s="13" t="s">
        <v>43</v>
      </c>
      <c r="T37" s="1" t="s">
        <v>44</v>
      </c>
      <c r="U37" s="1" t="s">
        <v>63</v>
      </c>
      <c r="V37" t="s">
        <v>46</v>
      </c>
      <c r="W37"/>
      <c r="X37" s="1" t="s">
        <v>147</v>
      </c>
      <c r="Y37" s="1" t="s">
        <v>48</v>
      </c>
      <c r="Z37" s="1" t="s">
        <v>39</v>
      </c>
      <c r="AA37" s="1" t="s">
        <v>39</v>
      </c>
      <c r="AB37" s="1" t="s">
        <v>39</v>
      </c>
      <c r="AD37" s="1" t="s">
        <v>39</v>
      </c>
      <c r="AE37"/>
      <c r="AF37"/>
      <c r="AG37" s="1" t="s">
        <v>106</v>
      </c>
      <c r="AH37" s="5" t="s">
        <v>64</v>
      </c>
      <c r="AI37" s="5" t="s">
        <v>64</v>
      </c>
      <c r="AJ37" s="5" t="s">
        <v>64</v>
      </c>
      <c r="AK37"/>
    </row>
    <row r="38" spans="1:37">
      <c r="A38" s="39">
        <v>3</v>
      </c>
      <c r="B38" s="1" t="s">
        <v>119</v>
      </c>
      <c r="C38" s="2" t="s">
        <v>134</v>
      </c>
      <c r="D38" s="24" t="s">
        <v>159</v>
      </c>
      <c r="E38" s="1" t="s">
        <v>119</v>
      </c>
      <c r="F38" s="1" t="s">
        <v>144</v>
      </c>
      <c r="G38" s="1" t="s">
        <v>68</v>
      </c>
      <c r="H38" s="1" t="s">
        <v>36</v>
      </c>
      <c r="I38" s="13" t="s">
        <v>160</v>
      </c>
      <c r="J38"/>
      <c r="K38" s="1" t="s">
        <v>38</v>
      </c>
      <c r="L38" s="1" t="s">
        <v>140</v>
      </c>
      <c r="M38" s="1" t="s">
        <v>40</v>
      </c>
      <c r="N38" s="1" t="s">
        <v>55</v>
      </c>
      <c r="O38" s="34">
        <f>P38/Q38</f>
        <v>2.036516853932584</v>
      </c>
      <c r="P38" s="31">
        <v>72.5</v>
      </c>
      <c r="Q38" s="31">
        <v>35.6</v>
      </c>
      <c r="R38" s="13" t="s">
        <v>42</v>
      </c>
      <c r="S38" s="13" t="s">
        <v>43</v>
      </c>
      <c r="T38" s="1" t="s">
        <v>81</v>
      </c>
      <c r="U38" s="1" t="s">
        <v>151</v>
      </c>
      <c r="V38" s="1" t="s">
        <v>106</v>
      </c>
      <c r="W38"/>
      <c r="X38" s="9" t="s">
        <v>585</v>
      </c>
      <c r="Y38" s="1" t="s">
        <v>39</v>
      </c>
      <c r="Z38" s="1" t="s">
        <v>39</v>
      </c>
      <c r="AA38" s="1" t="s">
        <v>39</v>
      </c>
      <c r="AB38" s="1" t="s">
        <v>39</v>
      </c>
      <c r="AD38" s="1" t="s">
        <v>39</v>
      </c>
      <c r="AE38"/>
      <c r="AF38"/>
      <c r="AG38" s="3" t="str">
        <f>V38</f>
        <v>Microechinate</v>
      </c>
      <c r="AH38" s="5" t="s">
        <v>64</v>
      </c>
      <c r="AI38" s="5" t="s">
        <v>64</v>
      </c>
      <c r="AJ38" s="5" t="s">
        <v>64</v>
      </c>
      <c r="AK38"/>
    </row>
    <row r="39" spans="1:37">
      <c r="A39" s="39">
        <v>3</v>
      </c>
      <c r="B39" s="1" t="s">
        <v>119</v>
      </c>
      <c r="C39" s="2" t="s">
        <v>134</v>
      </c>
      <c r="D39" s="24" t="s">
        <v>159</v>
      </c>
      <c r="E39" s="1" t="s">
        <v>119</v>
      </c>
      <c r="F39" s="1" t="s">
        <v>144</v>
      </c>
      <c r="G39" s="1" t="s">
        <v>68</v>
      </c>
      <c r="H39" s="1" t="s">
        <v>138</v>
      </c>
      <c r="I39" s="13" t="s">
        <v>138</v>
      </c>
      <c r="J39" s="1" t="s">
        <v>138</v>
      </c>
      <c r="K39" s="1" t="s">
        <v>138</v>
      </c>
      <c r="L39" s="1" t="s">
        <v>138</v>
      </c>
      <c r="M39" s="1" t="s">
        <v>138</v>
      </c>
      <c r="N39" t="s">
        <v>138</v>
      </c>
      <c r="O39" s="34">
        <f>P39/Q39</f>
        <v>2.0480769230769229</v>
      </c>
      <c r="P39" s="31">
        <v>63.9</v>
      </c>
      <c r="Q39" s="31">
        <v>31.2</v>
      </c>
      <c r="R39" t="s">
        <v>138</v>
      </c>
      <c r="S39" s="1" t="s">
        <v>138</v>
      </c>
      <c r="T39" s="10" t="s">
        <v>138</v>
      </c>
      <c r="U39" s="1" t="s">
        <v>138</v>
      </c>
      <c r="V39" s="1" t="s">
        <v>138</v>
      </c>
      <c r="W39" s="1" t="s">
        <v>138</v>
      </c>
      <c r="X39" s="1" t="s">
        <v>138</v>
      </c>
      <c r="Y39" s="1" t="s">
        <v>138</v>
      </c>
      <c r="Z39" s="1" t="s">
        <v>138</v>
      </c>
      <c r="AA39" s="1" t="s">
        <v>138</v>
      </c>
      <c r="AB39" s="1" t="s">
        <v>138</v>
      </c>
      <c r="AD39" s="1" t="s">
        <v>138</v>
      </c>
      <c r="AE39" s="1" t="s">
        <v>138</v>
      </c>
      <c r="AG39" s="1" t="s">
        <v>138</v>
      </c>
      <c r="AH39" s="5" t="s">
        <v>138</v>
      </c>
      <c r="AI39" s="5" t="s">
        <v>138</v>
      </c>
      <c r="AJ39" s="5" t="s">
        <v>138</v>
      </c>
      <c r="AK39"/>
    </row>
    <row r="40" spans="1:37">
      <c r="A40" s="39">
        <v>3</v>
      </c>
      <c r="B40" s="1" t="s">
        <v>119</v>
      </c>
      <c r="C40" s="2" t="s">
        <v>134</v>
      </c>
      <c r="D40" s="16" t="s">
        <v>161</v>
      </c>
      <c r="E40" s="1" t="s">
        <v>119</v>
      </c>
      <c r="F40" s="1" t="s">
        <v>144</v>
      </c>
      <c r="G40" s="1" t="s">
        <v>68</v>
      </c>
      <c r="H40" s="1" t="s">
        <v>36</v>
      </c>
      <c r="I40" s="13" t="s">
        <v>69</v>
      </c>
      <c r="J40"/>
      <c r="K40" s="1" t="s">
        <v>38</v>
      </c>
      <c r="L40" s="1" t="s">
        <v>140</v>
      </c>
      <c r="M40" s="1" t="s">
        <v>162</v>
      </c>
      <c r="N40" t="s">
        <v>41</v>
      </c>
      <c r="O40" s="34">
        <f>P40/Q40</f>
        <v>1.6656151419558358</v>
      </c>
      <c r="P40" s="31">
        <v>52.8</v>
      </c>
      <c r="Q40" s="31">
        <v>31.7</v>
      </c>
      <c r="R40" s="13" t="s">
        <v>42</v>
      </c>
      <c r="S40" s="13" t="s">
        <v>43</v>
      </c>
      <c r="T40" s="1" t="s">
        <v>81</v>
      </c>
      <c r="U40" s="1" t="s">
        <v>151</v>
      </c>
      <c r="V40" t="s">
        <v>46</v>
      </c>
      <c r="W40"/>
      <c r="X40" s="1" t="s">
        <v>147</v>
      </c>
      <c r="Y40" s="1" t="s">
        <v>48</v>
      </c>
      <c r="Z40" s="1" t="s">
        <v>39</v>
      </c>
      <c r="AA40" s="1" t="s">
        <v>39</v>
      </c>
      <c r="AB40" s="1" t="s">
        <v>39</v>
      </c>
      <c r="AD40" s="1" t="s">
        <v>39</v>
      </c>
      <c r="AE40" s="9" t="s">
        <v>377</v>
      </c>
      <c r="AG40" s="1" t="s">
        <v>106</v>
      </c>
      <c r="AH40" s="5" t="s">
        <v>64</v>
      </c>
      <c r="AI40" s="5" t="s">
        <v>64</v>
      </c>
      <c r="AJ40" s="5" t="s">
        <v>64</v>
      </c>
      <c r="AK40"/>
    </row>
    <row r="41" spans="1:37">
      <c r="A41" s="39">
        <v>3</v>
      </c>
      <c r="B41" s="1" t="s">
        <v>119</v>
      </c>
      <c r="C41" s="2" t="s">
        <v>134</v>
      </c>
      <c r="D41" s="18" t="s">
        <v>163</v>
      </c>
      <c r="E41" s="1" t="s">
        <v>119</v>
      </c>
      <c r="F41" s="1" t="s">
        <v>144</v>
      </c>
      <c r="G41" s="1" t="s">
        <v>68</v>
      </c>
      <c r="H41" s="1" t="s">
        <v>36</v>
      </c>
      <c r="I41" s="13" t="s">
        <v>37</v>
      </c>
      <c r="J41"/>
      <c r="K41" s="1" t="s">
        <v>38</v>
      </c>
      <c r="L41" s="1" t="s">
        <v>39</v>
      </c>
      <c r="M41" s="1" t="s">
        <v>40</v>
      </c>
      <c r="N41" s="1" t="s">
        <v>41</v>
      </c>
      <c r="O41" s="34">
        <f>P41/Q41</f>
        <v>1.6241007194244603</v>
      </c>
      <c r="P41" s="31">
        <v>90.3</v>
      </c>
      <c r="Q41" s="31">
        <v>55.6</v>
      </c>
      <c r="R41" s="13" t="s">
        <v>42</v>
      </c>
      <c r="S41" s="1" t="s">
        <v>146</v>
      </c>
      <c r="T41" s="10" t="s">
        <v>104</v>
      </c>
      <c r="U41" s="1" t="s">
        <v>151</v>
      </c>
      <c r="V41" s="1" t="s">
        <v>106</v>
      </c>
      <c r="W41"/>
      <c r="X41" s="1" t="s">
        <v>83</v>
      </c>
      <c r="Y41" s="26" t="str">
        <f>V41</f>
        <v>Microechinate</v>
      </c>
      <c r="Z41" s="1" t="s">
        <v>39</v>
      </c>
      <c r="AA41" s="1" t="s">
        <v>39</v>
      </c>
      <c r="AB41" s="1" t="s">
        <v>39</v>
      </c>
      <c r="AD41" s="1" t="s">
        <v>39</v>
      </c>
      <c r="AE41"/>
      <c r="AF41"/>
      <c r="AG41" s="3" t="str">
        <f>V41</f>
        <v>Microechinate</v>
      </c>
      <c r="AH41" s="5" t="s">
        <v>64</v>
      </c>
      <c r="AI41" s="5" t="s">
        <v>64</v>
      </c>
      <c r="AJ41" s="5" t="s">
        <v>64</v>
      </c>
      <c r="AK41"/>
    </row>
    <row r="42" spans="1:37">
      <c r="A42" s="39">
        <v>3</v>
      </c>
      <c r="B42" s="1" t="s">
        <v>119</v>
      </c>
      <c r="C42" s="2" t="s">
        <v>164</v>
      </c>
      <c r="D42" s="18" t="s">
        <v>165</v>
      </c>
      <c r="E42" s="1" t="s">
        <v>119</v>
      </c>
      <c r="F42" s="1" t="s">
        <v>124</v>
      </c>
      <c r="G42" s="1" t="s">
        <v>68</v>
      </c>
      <c r="H42" s="1" t="s">
        <v>36</v>
      </c>
      <c r="I42" s="1" t="s">
        <v>166</v>
      </c>
      <c r="J42"/>
      <c r="K42" s="1" t="s">
        <v>38</v>
      </c>
      <c r="L42" s="1" t="s">
        <v>39</v>
      </c>
      <c r="M42" s="1" t="s">
        <v>125</v>
      </c>
      <c r="N42" s="1" t="s">
        <v>39</v>
      </c>
      <c r="O42" s="9" t="s">
        <v>39</v>
      </c>
      <c r="P42" s="9" t="s">
        <v>39</v>
      </c>
      <c r="Q42" s="9" t="s">
        <v>39</v>
      </c>
      <c r="R42" s="9" t="s">
        <v>39</v>
      </c>
      <c r="S42" s="1" t="s">
        <v>126</v>
      </c>
      <c r="T42" s="10" t="s">
        <v>81</v>
      </c>
      <c r="U42" s="1" t="s">
        <v>63</v>
      </c>
      <c r="V42" s="1" t="s">
        <v>39</v>
      </c>
      <c r="W42"/>
      <c r="X42" s="1" t="s">
        <v>39</v>
      </c>
      <c r="Y42" s="1" t="s">
        <v>39</v>
      </c>
      <c r="Z42" s="1" t="s">
        <v>39</v>
      </c>
      <c r="AA42" s="1" t="s">
        <v>534</v>
      </c>
      <c r="AB42" s="1" t="s">
        <v>84</v>
      </c>
      <c r="AD42" s="1" t="s">
        <v>39</v>
      </c>
      <c r="AE42" s="9" t="s">
        <v>39</v>
      </c>
      <c r="AG42" s="1" t="s">
        <v>39</v>
      </c>
      <c r="AH42" s="5" t="s">
        <v>39</v>
      </c>
      <c r="AI42" s="5" t="s">
        <v>39</v>
      </c>
      <c r="AJ42" s="5" t="s">
        <v>39</v>
      </c>
      <c r="AK42"/>
    </row>
    <row r="43" spans="1:37">
      <c r="A43" s="39">
        <v>3</v>
      </c>
      <c r="B43" s="1" t="s">
        <v>119</v>
      </c>
      <c r="C43" s="2" t="s">
        <v>164</v>
      </c>
      <c r="D43" s="18" t="s">
        <v>167</v>
      </c>
      <c r="E43" s="1" t="s">
        <v>119</v>
      </c>
      <c r="F43" s="1" t="s">
        <v>124</v>
      </c>
      <c r="G43" s="1" t="s">
        <v>68</v>
      </c>
      <c r="H43" s="1" t="s">
        <v>36</v>
      </c>
      <c r="I43" s="1" t="s">
        <v>166</v>
      </c>
      <c r="J43"/>
      <c r="K43" s="1" t="s">
        <v>38</v>
      </c>
      <c r="L43" s="1" t="s">
        <v>39</v>
      </c>
      <c r="M43" s="1" t="s">
        <v>103</v>
      </c>
      <c r="N43" s="1" t="s">
        <v>39</v>
      </c>
      <c r="O43" s="9" t="s">
        <v>39</v>
      </c>
      <c r="P43" s="9" t="s">
        <v>39</v>
      </c>
      <c r="Q43" s="9" t="s">
        <v>39</v>
      </c>
      <c r="R43" s="9" t="s">
        <v>39</v>
      </c>
      <c r="S43" s="1" t="s">
        <v>168</v>
      </c>
      <c r="T43" s="10" t="s">
        <v>81</v>
      </c>
      <c r="U43" s="1" t="s">
        <v>63</v>
      </c>
      <c r="V43" s="1" t="s">
        <v>39</v>
      </c>
      <c r="W43"/>
      <c r="X43" s="1" t="s">
        <v>39</v>
      </c>
      <c r="Y43" s="1" t="s">
        <v>39</v>
      </c>
      <c r="Z43" s="1" t="s">
        <v>39</v>
      </c>
      <c r="AA43" s="1" t="s">
        <v>534</v>
      </c>
      <c r="AB43" s="1" t="s">
        <v>84</v>
      </c>
      <c r="AD43" s="1" t="s">
        <v>39</v>
      </c>
      <c r="AE43" s="1" t="s">
        <v>169</v>
      </c>
      <c r="AG43" s="1" t="s">
        <v>39</v>
      </c>
      <c r="AH43" s="5" t="s">
        <v>39</v>
      </c>
      <c r="AI43" s="5" t="s">
        <v>39</v>
      </c>
      <c r="AJ43" s="5" t="s">
        <v>39</v>
      </c>
      <c r="AK43"/>
    </row>
    <row r="44" spans="1:37">
      <c r="A44" s="39">
        <v>3</v>
      </c>
      <c r="B44" s="1" t="s">
        <v>119</v>
      </c>
      <c r="C44" s="2" t="s">
        <v>164</v>
      </c>
      <c r="D44" s="18" t="s">
        <v>170</v>
      </c>
      <c r="E44" s="1" t="s">
        <v>119</v>
      </c>
      <c r="F44" s="1" t="s">
        <v>121</v>
      </c>
      <c r="G44" s="1" t="s">
        <v>68</v>
      </c>
      <c r="H44" s="1" t="s">
        <v>36</v>
      </c>
      <c r="I44" s="1" t="s">
        <v>166</v>
      </c>
      <c r="J44"/>
      <c r="K44" s="1" t="s">
        <v>38</v>
      </c>
      <c r="L44" s="1" t="s">
        <v>39</v>
      </c>
      <c r="M44" s="1" t="s">
        <v>103</v>
      </c>
      <c r="N44" s="1" t="s">
        <v>41</v>
      </c>
      <c r="O44" s="34">
        <f>P44/Q44</f>
        <v>1.7142857142857142</v>
      </c>
      <c r="P44" s="31">
        <v>36</v>
      </c>
      <c r="Q44" s="31">
        <v>21</v>
      </c>
      <c r="R44" s="1" t="s">
        <v>42</v>
      </c>
      <c r="S44" s="1" t="s">
        <v>168</v>
      </c>
      <c r="T44" s="1" t="s">
        <v>81</v>
      </c>
      <c r="U44" s="1" t="s">
        <v>63</v>
      </c>
      <c r="V44" s="1" t="s">
        <v>64</v>
      </c>
      <c r="W44"/>
      <c r="X44" s="1" t="s">
        <v>39</v>
      </c>
      <c r="Y44" s="1" t="s">
        <v>39</v>
      </c>
      <c r="Z44" s="1" t="s">
        <v>39</v>
      </c>
      <c r="AA44" s="1" t="s">
        <v>534</v>
      </c>
      <c r="AB44" s="1" t="s">
        <v>84</v>
      </c>
      <c r="AD44" s="1" t="s">
        <v>39</v>
      </c>
      <c r="AE44" s="1" t="s">
        <v>171</v>
      </c>
      <c r="AG44" s="3" t="str">
        <f>V44</f>
        <v>[unclear]</v>
      </c>
      <c r="AH44" s="5" t="s">
        <v>64</v>
      </c>
      <c r="AI44" s="5" t="s">
        <v>64</v>
      </c>
      <c r="AJ44" s="5" t="s">
        <v>64</v>
      </c>
      <c r="AK44"/>
    </row>
    <row r="45" spans="1:37">
      <c r="A45" s="39">
        <v>3</v>
      </c>
      <c r="B45" s="1" t="s">
        <v>119</v>
      </c>
      <c r="C45" s="2" t="s">
        <v>164</v>
      </c>
      <c r="D45" s="22" t="s">
        <v>172</v>
      </c>
      <c r="E45" s="1" t="s">
        <v>119</v>
      </c>
      <c r="F45" s="1" t="s">
        <v>121</v>
      </c>
      <c r="G45" s="1" t="s">
        <v>68</v>
      </c>
      <c r="H45" s="1" t="s">
        <v>36</v>
      </c>
      <c r="I45" s="1" t="s">
        <v>173</v>
      </c>
      <c r="J45"/>
      <c r="K45" s="1" t="s">
        <v>38</v>
      </c>
      <c r="L45" s="1" t="s">
        <v>39</v>
      </c>
      <c r="M45" s="1" t="s">
        <v>125</v>
      </c>
      <c r="N45" s="1" t="s">
        <v>41</v>
      </c>
      <c r="O45" s="34">
        <f>P45/Q45</f>
        <v>1.7307692307692308</v>
      </c>
      <c r="P45" s="31">
        <v>45</v>
      </c>
      <c r="Q45" s="31">
        <v>26</v>
      </c>
      <c r="R45" s="1" t="s">
        <v>42</v>
      </c>
      <c r="S45" s="1" t="s">
        <v>126</v>
      </c>
      <c r="T45" s="1" t="s">
        <v>44</v>
      </c>
      <c r="U45" s="1" t="s">
        <v>63</v>
      </c>
      <c r="V45" s="1" t="s">
        <v>64</v>
      </c>
      <c r="W45"/>
      <c r="X45" s="1" t="s">
        <v>39</v>
      </c>
      <c r="Y45" s="1" t="s">
        <v>39</v>
      </c>
      <c r="Z45" s="1" t="s">
        <v>39</v>
      </c>
      <c r="AA45" s="1" t="s">
        <v>39</v>
      </c>
      <c r="AB45" s="1" t="s">
        <v>39</v>
      </c>
      <c r="AD45" s="1" t="s">
        <v>39</v>
      </c>
      <c r="AE45" s="1" t="s">
        <v>171</v>
      </c>
      <c r="AG45" s="3" t="str">
        <f>V45</f>
        <v>[unclear]</v>
      </c>
      <c r="AH45" s="5" t="s">
        <v>64</v>
      </c>
      <c r="AI45" s="5" t="s">
        <v>64</v>
      </c>
      <c r="AJ45" s="5" t="s">
        <v>64</v>
      </c>
      <c r="AK45"/>
    </row>
    <row r="46" spans="1:37">
      <c r="A46" s="39">
        <v>3</v>
      </c>
      <c r="B46" s="1" t="s">
        <v>119</v>
      </c>
      <c r="C46" s="2" t="s">
        <v>164</v>
      </c>
      <c r="D46" s="1" t="s">
        <v>174</v>
      </c>
      <c r="E46" s="1" t="s">
        <v>119</v>
      </c>
      <c r="F46" s="1" t="s">
        <v>175</v>
      </c>
      <c r="G46" s="1" t="s">
        <v>68</v>
      </c>
      <c r="H46" s="1" t="s">
        <v>36</v>
      </c>
      <c r="I46" s="1" t="s">
        <v>39</v>
      </c>
      <c r="J46"/>
      <c r="K46" s="1" t="s">
        <v>39</v>
      </c>
      <c r="L46" s="1" t="s">
        <v>39</v>
      </c>
      <c r="M46" s="1" t="s">
        <v>39</v>
      </c>
      <c r="N46" s="1" t="s">
        <v>39</v>
      </c>
      <c r="O46" s="9" t="s">
        <v>39</v>
      </c>
      <c r="P46" s="9" t="s">
        <v>39</v>
      </c>
      <c r="Q46" s="9" t="s">
        <v>39</v>
      </c>
      <c r="R46" s="9" t="s">
        <v>42</v>
      </c>
      <c r="S46" s="1" t="s">
        <v>126</v>
      </c>
      <c r="T46" s="1" t="s">
        <v>44</v>
      </c>
      <c r="U46" s="1" t="s">
        <v>39</v>
      </c>
      <c r="V46" s="1" t="s">
        <v>39</v>
      </c>
      <c r="W46"/>
      <c r="X46" s="1" t="s">
        <v>39</v>
      </c>
      <c r="Y46" s="1" t="s">
        <v>39</v>
      </c>
      <c r="Z46" s="1" t="s">
        <v>39</v>
      </c>
      <c r="AA46" s="1" t="s">
        <v>39</v>
      </c>
      <c r="AB46" s="1" t="s">
        <v>39</v>
      </c>
      <c r="AD46" s="1" t="s">
        <v>64</v>
      </c>
      <c r="AE46" s="1" t="s">
        <v>39</v>
      </c>
      <c r="AG46" s="1" t="s">
        <v>48</v>
      </c>
      <c r="AH46" s="5" t="s">
        <v>39</v>
      </c>
      <c r="AI46" s="5" t="s">
        <v>39</v>
      </c>
      <c r="AJ46" s="5" t="s">
        <v>39</v>
      </c>
      <c r="AK46"/>
    </row>
    <row r="47" spans="1:37">
      <c r="A47" s="39">
        <v>3</v>
      </c>
      <c r="B47" s="1" t="s">
        <v>119</v>
      </c>
      <c r="C47" s="2" t="s">
        <v>164</v>
      </c>
      <c r="D47" s="16" t="s">
        <v>176</v>
      </c>
      <c r="E47" s="1" t="s">
        <v>119</v>
      </c>
      <c r="F47" s="1" t="s">
        <v>124</v>
      </c>
      <c r="G47" s="1" t="s">
        <v>68</v>
      </c>
      <c r="H47" s="9" t="s">
        <v>36</v>
      </c>
      <c r="I47" s="1" t="s">
        <v>173</v>
      </c>
      <c r="J47"/>
      <c r="K47" s="1" t="s">
        <v>38</v>
      </c>
      <c r="L47" s="1" t="s">
        <v>39</v>
      </c>
      <c r="M47" s="1" t="s">
        <v>40</v>
      </c>
      <c r="N47" s="1" t="s">
        <v>39</v>
      </c>
      <c r="O47" s="9" t="s">
        <v>39</v>
      </c>
      <c r="P47" s="9" t="s">
        <v>39</v>
      </c>
      <c r="Q47" s="9" t="s">
        <v>39</v>
      </c>
      <c r="R47" s="9" t="s">
        <v>39</v>
      </c>
      <c r="S47" s="1" t="s">
        <v>146</v>
      </c>
      <c r="T47" s="1" t="s">
        <v>44</v>
      </c>
      <c r="U47" s="1" t="s">
        <v>63</v>
      </c>
      <c r="V47" s="1" t="s">
        <v>39</v>
      </c>
      <c r="W47"/>
      <c r="X47" s="1" t="s">
        <v>39</v>
      </c>
      <c r="Y47" s="1" t="s">
        <v>39</v>
      </c>
      <c r="Z47" s="1" t="s">
        <v>39</v>
      </c>
      <c r="AA47" s="1" t="s">
        <v>534</v>
      </c>
      <c r="AB47" s="1" t="s">
        <v>84</v>
      </c>
      <c r="AD47" s="1" t="s">
        <v>39</v>
      </c>
      <c r="AE47" s="1" t="s">
        <v>169</v>
      </c>
      <c r="AG47" s="1" t="s">
        <v>39</v>
      </c>
      <c r="AH47" s="5" t="s">
        <v>39</v>
      </c>
      <c r="AI47" s="5" t="s">
        <v>39</v>
      </c>
      <c r="AJ47" s="5" t="s">
        <v>39</v>
      </c>
      <c r="AK47"/>
    </row>
    <row r="48" spans="1:37">
      <c r="A48" s="39">
        <v>3</v>
      </c>
      <c r="B48" s="1" t="s">
        <v>119</v>
      </c>
      <c r="C48" s="2" t="s">
        <v>164</v>
      </c>
      <c r="D48" s="19" t="s">
        <v>177</v>
      </c>
      <c r="E48" s="1" t="s">
        <v>119</v>
      </c>
      <c r="F48" s="1" t="s">
        <v>121</v>
      </c>
      <c r="G48" s="1" t="s">
        <v>68</v>
      </c>
      <c r="H48" s="1" t="s">
        <v>36</v>
      </c>
      <c r="I48" s="1" t="s">
        <v>178</v>
      </c>
      <c r="J48"/>
      <c r="K48" s="1" t="s">
        <v>38</v>
      </c>
      <c r="L48" s="1" t="s">
        <v>39</v>
      </c>
      <c r="M48" s="1" t="s">
        <v>179</v>
      </c>
      <c r="N48" s="1" t="s">
        <v>39</v>
      </c>
      <c r="O48" s="9" t="s">
        <v>39</v>
      </c>
      <c r="P48" s="9" t="s">
        <v>39</v>
      </c>
      <c r="Q48" s="9" t="s">
        <v>39</v>
      </c>
      <c r="R48" s="9" t="s">
        <v>39</v>
      </c>
      <c r="S48" s="1" t="s">
        <v>126</v>
      </c>
      <c r="T48" s="1" t="s">
        <v>81</v>
      </c>
      <c r="U48" s="1" t="s">
        <v>180</v>
      </c>
      <c r="V48" s="1" t="s">
        <v>181</v>
      </c>
      <c r="W48" s="1" t="s">
        <v>182</v>
      </c>
      <c r="X48" s="1" t="s">
        <v>39</v>
      </c>
      <c r="Y48" s="1" t="s">
        <v>39</v>
      </c>
      <c r="Z48" s="1" t="s">
        <v>39</v>
      </c>
      <c r="AA48" s="1" t="s">
        <v>39</v>
      </c>
      <c r="AB48" s="1" t="s">
        <v>39</v>
      </c>
      <c r="AD48" s="1" t="s">
        <v>39</v>
      </c>
      <c r="AE48"/>
      <c r="AF48"/>
      <c r="AG48" s="1" t="s">
        <v>64</v>
      </c>
      <c r="AH48" s="5" t="s">
        <v>64</v>
      </c>
      <c r="AI48" s="5" t="s">
        <v>64</v>
      </c>
      <c r="AJ48" s="5" t="s">
        <v>64</v>
      </c>
      <c r="AK48"/>
    </row>
    <row r="49" spans="1:37">
      <c r="A49" s="39">
        <v>3</v>
      </c>
      <c r="B49" s="1" t="s">
        <v>119</v>
      </c>
      <c r="C49" s="2" t="s">
        <v>597</v>
      </c>
      <c r="D49" s="25" t="s">
        <v>598</v>
      </c>
      <c r="E49" s="1" t="s">
        <v>119</v>
      </c>
      <c r="F49" s="1" t="s">
        <v>124</v>
      </c>
      <c r="G49" s="1" t="s">
        <v>68</v>
      </c>
      <c r="H49" s="1" t="s">
        <v>36</v>
      </c>
      <c r="I49" s="1" t="s">
        <v>178</v>
      </c>
      <c r="J49"/>
      <c r="K49" s="1" t="s">
        <v>38</v>
      </c>
      <c r="L49" s="1" t="s">
        <v>39</v>
      </c>
      <c r="M49" s="1" t="s">
        <v>188</v>
      </c>
      <c r="N49" s="1" t="s">
        <v>39</v>
      </c>
      <c r="O49" s="9" t="s">
        <v>39</v>
      </c>
      <c r="P49" s="9" t="s">
        <v>39</v>
      </c>
      <c r="Q49" s="9" t="s">
        <v>39</v>
      </c>
      <c r="R49" s="9" t="s">
        <v>39</v>
      </c>
      <c r="S49" s="1" t="s">
        <v>189</v>
      </c>
      <c r="T49" s="1" t="s">
        <v>81</v>
      </c>
      <c r="U49" s="1" t="s">
        <v>180</v>
      </c>
      <c r="V49" s="1" t="s">
        <v>39</v>
      </c>
      <c r="W49"/>
      <c r="X49" s="1" t="s">
        <v>39</v>
      </c>
      <c r="Y49" s="1" t="s">
        <v>39</v>
      </c>
      <c r="Z49" s="1" t="s">
        <v>39</v>
      </c>
      <c r="AA49" t="s">
        <v>190</v>
      </c>
      <c r="AB49" s="1" t="s">
        <v>84</v>
      </c>
      <c r="AD49" s="1" t="s">
        <v>39</v>
      </c>
      <c r="AE49"/>
      <c r="AF49"/>
      <c r="AG49" s="1" t="s">
        <v>39</v>
      </c>
      <c r="AH49" s="7" t="s">
        <v>39</v>
      </c>
      <c r="AI49" s="7" t="s">
        <v>39</v>
      </c>
      <c r="AJ49" s="7" t="s">
        <v>39</v>
      </c>
      <c r="AK49"/>
    </row>
    <row r="50" spans="1:37">
      <c r="A50" s="39">
        <v>3</v>
      </c>
      <c r="B50" s="1" t="s">
        <v>119</v>
      </c>
      <c r="C50" s="2" t="s">
        <v>597</v>
      </c>
      <c r="D50" s="20" t="s">
        <v>599</v>
      </c>
      <c r="E50" s="1" t="s">
        <v>119</v>
      </c>
      <c r="F50" s="1" t="s">
        <v>299</v>
      </c>
      <c r="G50" s="1" t="s">
        <v>68</v>
      </c>
      <c r="H50" s="13" t="s">
        <v>434</v>
      </c>
      <c r="I50" s="1" t="s">
        <v>380</v>
      </c>
      <c r="J50"/>
      <c r="K50" s="1" t="s">
        <v>38</v>
      </c>
      <c r="L50" s="1" t="s">
        <v>321</v>
      </c>
      <c r="M50" s="1" t="s">
        <v>40</v>
      </c>
      <c r="N50" s="1" t="s">
        <v>41</v>
      </c>
      <c r="O50" s="34">
        <f>P50/Q50</f>
        <v>1.75</v>
      </c>
      <c r="P50" s="9">
        <v>17.5</v>
      </c>
      <c r="Q50" s="9">
        <v>10</v>
      </c>
      <c r="R50" s="1" t="s">
        <v>42</v>
      </c>
      <c r="S50" s="1" t="s">
        <v>208</v>
      </c>
      <c r="T50" s="10" t="s">
        <v>111</v>
      </c>
      <c r="U50" s="1" t="s">
        <v>45</v>
      </c>
      <c r="V50" s="13" t="s">
        <v>379</v>
      </c>
      <c r="W50"/>
      <c r="X50" s="1" t="s">
        <v>584</v>
      </c>
      <c r="Y50" s="1" t="s">
        <v>39</v>
      </c>
      <c r="Z50" s="1" t="s">
        <v>39</v>
      </c>
      <c r="AA50" t="s">
        <v>190</v>
      </c>
      <c r="AB50" s="9" t="s">
        <v>84</v>
      </c>
      <c r="AC50" s="9" t="s">
        <v>449</v>
      </c>
      <c r="AD50" s="1" t="s">
        <v>39</v>
      </c>
      <c r="AE50" s="1" t="s">
        <v>382</v>
      </c>
      <c r="AF50" s="9" t="s">
        <v>448</v>
      </c>
      <c r="AG50" s="3" t="str">
        <f>V50</f>
        <v>Rugulate, partly striate</v>
      </c>
      <c r="AH50" s="5" t="s">
        <v>39</v>
      </c>
      <c r="AI50" s="5" t="s">
        <v>39</v>
      </c>
      <c r="AJ50" s="5" t="s">
        <v>39</v>
      </c>
      <c r="AK50"/>
    </row>
    <row r="51" spans="1:37">
      <c r="A51" s="39">
        <v>3</v>
      </c>
      <c r="B51" s="1" t="s">
        <v>119</v>
      </c>
      <c r="C51" s="2" t="s">
        <v>183</v>
      </c>
      <c r="D51" s="18" t="s">
        <v>184</v>
      </c>
      <c r="E51" s="1" t="s">
        <v>119</v>
      </c>
      <c r="F51" s="1" t="s">
        <v>121</v>
      </c>
      <c r="G51" s="1" t="s">
        <v>68</v>
      </c>
      <c r="H51" s="1" t="s">
        <v>185</v>
      </c>
      <c r="I51" s="13" t="s">
        <v>378</v>
      </c>
      <c r="J51" s="1" t="s">
        <v>381</v>
      </c>
      <c r="K51" s="1" t="s">
        <v>38</v>
      </c>
      <c r="L51" s="1" t="s">
        <v>39</v>
      </c>
      <c r="M51" s="1" t="s">
        <v>125</v>
      </c>
      <c r="N51" s="1" t="s">
        <v>39</v>
      </c>
      <c r="O51" s="9" t="s">
        <v>39</v>
      </c>
      <c r="P51" s="9" t="s">
        <v>39</v>
      </c>
      <c r="Q51" s="9" t="s">
        <v>39</v>
      </c>
      <c r="R51" s="9" t="s">
        <v>39</v>
      </c>
      <c r="S51" s="1" t="s">
        <v>126</v>
      </c>
      <c r="T51" s="13" t="s">
        <v>81</v>
      </c>
      <c r="U51" s="1" t="s">
        <v>63</v>
      </c>
      <c r="V51" s="1" t="s">
        <v>181</v>
      </c>
      <c r="W51" s="1" t="s">
        <v>182</v>
      </c>
      <c r="X51" s="1" t="s">
        <v>39</v>
      </c>
      <c r="Y51" s="1" t="s">
        <v>39</v>
      </c>
      <c r="Z51" s="1" t="s">
        <v>39</v>
      </c>
      <c r="AA51" s="1" t="s">
        <v>39</v>
      </c>
      <c r="AB51" s="1" t="s">
        <v>39</v>
      </c>
      <c r="AD51" s="1" t="s">
        <v>39</v>
      </c>
      <c r="AE51" s="1" t="s">
        <v>186</v>
      </c>
      <c r="AG51" s="1" t="s">
        <v>64</v>
      </c>
      <c r="AH51" s="5" t="s">
        <v>64</v>
      </c>
      <c r="AI51" s="5" t="s">
        <v>64</v>
      </c>
      <c r="AJ51" s="5" t="s">
        <v>64</v>
      </c>
      <c r="AK51"/>
    </row>
    <row r="52" spans="1:37">
      <c r="A52" s="39">
        <v>3</v>
      </c>
      <c r="B52" s="1" t="s">
        <v>119</v>
      </c>
      <c r="C52" s="2" t="s">
        <v>183</v>
      </c>
      <c r="D52" s="16" t="s">
        <v>187</v>
      </c>
      <c r="E52" s="1" t="s">
        <v>119</v>
      </c>
      <c r="F52" s="1" t="s">
        <v>121</v>
      </c>
      <c r="G52" s="1" t="s">
        <v>68</v>
      </c>
      <c r="H52" s="1" t="s">
        <v>36</v>
      </c>
      <c r="I52" s="1" t="s">
        <v>114</v>
      </c>
      <c r="J52"/>
      <c r="K52" s="1" t="s">
        <v>38</v>
      </c>
      <c r="L52" s="13" t="s">
        <v>39</v>
      </c>
      <c r="M52" s="1" t="s">
        <v>125</v>
      </c>
      <c r="N52" s="1" t="s">
        <v>39</v>
      </c>
      <c r="O52" s="9" t="s">
        <v>39</v>
      </c>
      <c r="P52" s="9" t="s">
        <v>39</v>
      </c>
      <c r="Q52" s="9" t="s">
        <v>39</v>
      </c>
      <c r="R52" s="9" t="s">
        <v>39</v>
      </c>
      <c r="S52" s="1" t="s">
        <v>126</v>
      </c>
      <c r="T52" s="1" t="s">
        <v>81</v>
      </c>
      <c r="U52" s="1" t="s">
        <v>180</v>
      </c>
      <c r="V52" s="1" t="s">
        <v>181</v>
      </c>
      <c r="W52" s="1" t="s">
        <v>182</v>
      </c>
      <c r="X52" s="1" t="s">
        <v>39</v>
      </c>
      <c r="Y52" s="1" t="s">
        <v>39</v>
      </c>
      <c r="Z52" s="1" t="s">
        <v>39</v>
      </c>
      <c r="AA52" s="1" t="s">
        <v>535</v>
      </c>
      <c r="AB52" s="1" t="s">
        <v>84</v>
      </c>
      <c r="AD52" s="1" t="s">
        <v>39</v>
      </c>
      <c r="AE52" t="s">
        <v>64</v>
      </c>
      <c r="AF52"/>
      <c r="AG52" s="1" t="s">
        <v>64</v>
      </c>
      <c r="AH52" s="5" t="s">
        <v>64</v>
      </c>
      <c r="AI52" s="5" t="s">
        <v>64</v>
      </c>
      <c r="AJ52" s="5" t="s">
        <v>64</v>
      </c>
      <c r="AK52"/>
    </row>
    <row r="53" spans="1:37">
      <c r="A53" s="39">
        <v>3</v>
      </c>
      <c r="B53" s="1" t="s">
        <v>119</v>
      </c>
      <c r="C53" s="2" t="s">
        <v>183</v>
      </c>
      <c r="D53" s="18" t="s">
        <v>191</v>
      </c>
      <c r="E53" s="1" t="s">
        <v>119</v>
      </c>
      <c r="F53" s="1" t="s">
        <v>124</v>
      </c>
      <c r="G53" s="1" t="s">
        <v>68</v>
      </c>
      <c r="H53" s="1" t="s">
        <v>36</v>
      </c>
      <c r="I53" s="1" t="s">
        <v>173</v>
      </c>
      <c r="J53"/>
      <c r="K53" s="1" t="s">
        <v>38</v>
      </c>
      <c r="L53" s="1" t="s">
        <v>39</v>
      </c>
      <c r="M53" s="1" t="s">
        <v>125</v>
      </c>
      <c r="N53" s="1" t="s">
        <v>39</v>
      </c>
      <c r="O53" s="9" t="s">
        <v>39</v>
      </c>
      <c r="P53" s="9" t="s">
        <v>39</v>
      </c>
      <c r="Q53" s="9" t="s">
        <v>39</v>
      </c>
      <c r="R53" s="9" t="s">
        <v>39</v>
      </c>
      <c r="S53" s="1" t="s">
        <v>189</v>
      </c>
      <c r="T53" s="1" t="s">
        <v>44</v>
      </c>
      <c r="U53" s="1" t="s">
        <v>63</v>
      </c>
      <c r="V53" s="1" t="s">
        <v>39</v>
      </c>
      <c r="W53"/>
      <c r="X53" s="1" t="s">
        <v>39</v>
      </c>
      <c r="Y53" s="1" t="s">
        <v>39</v>
      </c>
      <c r="Z53" s="1" t="s">
        <v>39</v>
      </c>
      <c r="AA53" s="1" t="s">
        <v>535</v>
      </c>
      <c r="AB53" s="1" t="s">
        <v>84</v>
      </c>
      <c r="AD53" s="1" t="s">
        <v>39</v>
      </c>
      <c r="AE53" t="s">
        <v>64</v>
      </c>
      <c r="AF53"/>
      <c r="AG53" s="1" t="s">
        <v>39</v>
      </c>
      <c r="AH53" s="7" t="s">
        <v>39</v>
      </c>
      <c r="AI53" s="7" t="s">
        <v>39</v>
      </c>
      <c r="AJ53" s="7" t="s">
        <v>39</v>
      </c>
      <c r="AK53"/>
    </row>
    <row r="54" spans="1:37">
      <c r="A54" s="39">
        <v>3</v>
      </c>
      <c r="B54" s="1" t="s">
        <v>119</v>
      </c>
      <c r="C54" s="2" t="s">
        <v>183</v>
      </c>
      <c r="D54" s="18" t="s">
        <v>192</v>
      </c>
      <c r="E54" s="1" t="s">
        <v>119</v>
      </c>
      <c r="F54" s="1" t="s">
        <v>121</v>
      </c>
      <c r="G54" s="1" t="s">
        <v>68</v>
      </c>
      <c r="H54" s="1" t="s">
        <v>193</v>
      </c>
      <c r="I54" s="1" t="s">
        <v>173</v>
      </c>
      <c r="J54" s="1" t="s">
        <v>194</v>
      </c>
      <c r="K54" s="1" t="s">
        <v>38</v>
      </c>
      <c r="L54" s="1" t="s">
        <v>39</v>
      </c>
      <c r="M54" s="1" t="s">
        <v>103</v>
      </c>
      <c r="N54" s="1" t="s">
        <v>41</v>
      </c>
      <c r="O54" s="34">
        <f>P54/Q54</f>
        <v>1.5892857142857142</v>
      </c>
      <c r="P54" s="31">
        <v>44.5</v>
      </c>
      <c r="Q54" s="31">
        <v>28</v>
      </c>
      <c r="R54" s="1" t="s">
        <v>42</v>
      </c>
      <c r="S54" s="1" t="s">
        <v>126</v>
      </c>
      <c r="T54" s="1" t="s">
        <v>44</v>
      </c>
      <c r="U54" s="1" t="s">
        <v>63</v>
      </c>
      <c r="V54" s="1" t="s">
        <v>181</v>
      </c>
      <c r="W54" s="1" t="s">
        <v>182</v>
      </c>
      <c r="X54" s="1" t="s">
        <v>39</v>
      </c>
      <c r="Y54" s="1" t="s">
        <v>39</v>
      </c>
      <c r="Z54" s="1" t="s">
        <v>39</v>
      </c>
      <c r="AA54" s="1" t="s">
        <v>39</v>
      </c>
      <c r="AB54" s="1" t="s">
        <v>39</v>
      </c>
      <c r="AD54" s="1" t="s">
        <v>39</v>
      </c>
      <c r="AE54" s="1" t="s">
        <v>195</v>
      </c>
      <c r="AG54" s="1" t="s">
        <v>64</v>
      </c>
      <c r="AH54" s="5" t="s">
        <v>64</v>
      </c>
      <c r="AI54" s="5" t="s">
        <v>64</v>
      </c>
      <c r="AJ54" s="5" t="s">
        <v>64</v>
      </c>
      <c r="AK54"/>
    </row>
    <row r="55" spans="1:37">
      <c r="A55" s="39">
        <v>3</v>
      </c>
      <c r="B55" s="1" t="s">
        <v>119</v>
      </c>
      <c r="C55" s="2" t="s">
        <v>183</v>
      </c>
      <c r="D55" s="18" t="s">
        <v>196</v>
      </c>
      <c r="E55" s="1" t="s">
        <v>119</v>
      </c>
      <c r="F55" s="1" t="s">
        <v>121</v>
      </c>
      <c r="G55" s="1" t="s">
        <v>68</v>
      </c>
      <c r="H55" s="1" t="s">
        <v>193</v>
      </c>
      <c r="I55" s="1" t="s">
        <v>173</v>
      </c>
      <c r="J55" s="1" t="s">
        <v>194</v>
      </c>
      <c r="K55" s="1" t="s">
        <v>38</v>
      </c>
      <c r="L55" s="1" t="s">
        <v>39</v>
      </c>
      <c r="M55" s="1" t="s">
        <v>125</v>
      </c>
      <c r="N55" s="1" t="s">
        <v>41</v>
      </c>
      <c r="O55" s="34">
        <f>P55/Q55</f>
        <v>1.5862068965517242</v>
      </c>
      <c r="P55" s="31">
        <v>46</v>
      </c>
      <c r="Q55" s="31">
        <v>29</v>
      </c>
      <c r="R55" s="1" t="s">
        <v>42</v>
      </c>
      <c r="S55" s="1" t="s">
        <v>146</v>
      </c>
      <c r="T55" s="1" t="s">
        <v>81</v>
      </c>
      <c r="U55" s="1" t="s">
        <v>63</v>
      </c>
      <c r="V55" s="1" t="s">
        <v>181</v>
      </c>
      <c r="W55" s="1" t="s">
        <v>182</v>
      </c>
      <c r="X55" s="1" t="s">
        <v>39</v>
      </c>
      <c r="Y55" s="1" t="s">
        <v>39</v>
      </c>
      <c r="Z55" s="1" t="s">
        <v>39</v>
      </c>
      <c r="AA55" s="1" t="s">
        <v>39</v>
      </c>
      <c r="AB55" s="1" t="s">
        <v>39</v>
      </c>
      <c r="AD55" s="1" t="s">
        <v>39</v>
      </c>
      <c r="AE55" s="1" t="s">
        <v>195</v>
      </c>
      <c r="AG55" s="1" t="s">
        <v>64</v>
      </c>
      <c r="AH55" s="5" t="s">
        <v>64</v>
      </c>
      <c r="AI55" s="5" t="s">
        <v>64</v>
      </c>
      <c r="AJ55" s="5" t="s">
        <v>64</v>
      </c>
      <c r="AK55"/>
    </row>
    <row r="56" spans="1:37">
      <c r="A56" s="39">
        <v>3</v>
      </c>
      <c r="B56" s="1" t="s">
        <v>119</v>
      </c>
      <c r="C56" s="2" t="s">
        <v>183</v>
      </c>
      <c r="D56" s="1" t="s">
        <v>197</v>
      </c>
      <c r="E56" s="1" t="s">
        <v>119</v>
      </c>
      <c r="F56" s="1" t="s">
        <v>121</v>
      </c>
      <c r="G56" s="1" t="s">
        <v>68</v>
      </c>
      <c r="H56" s="1" t="s">
        <v>36</v>
      </c>
      <c r="I56" s="1" t="s">
        <v>37</v>
      </c>
      <c r="J56"/>
      <c r="K56" s="1" t="s">
        <v>38</v>
      </c>
      <c r="L56" s="1" t="s">
        <v>39</v>
      </c>
      <c r="M56" s="1" t="s">
        <v>103</v>
      </c>
      <c r="N56" s="1" t="s">
        <v>39</v>
      </c>
      <c r="O56" s="9" t="s">
        <v>39</v>
      </c>
      <c r="P56" s="9" t="s">
        <v>39</v>
      </c>
      <c r="Q56" s="9" t="s">
        <v>39</v>
      </c>
      <c r="R56" s="9" t="s">
        <v>39</v>
      </c>
      <c r="S56" s="1" t="s">
        <v>146</v>
      </c>
      <c r="T56" s="1" t="s">
        <v>44</v>
      </c>
      <c r="U56" s="1" t="s">
        <v>63</v>
      </c>
      <c r="V56" s="1" t="s">
        <v>39</v>
      </c>
      <c r="W56" s="1" t="s">
        <v>39</v>
      </c>
      <c r="X56" s="1" t="s">
        <v>39</v>
      </c>
      <c r="Y56" s="1" t="s">
        <v>39</v>
      </c>
      <c r="Z56" s="1" t="s">
        <v>39</v>
      </c>
      <c r="AA56" s="1" t="s">
        <v>190</v>
      </c>
      <c r="AB56" s="1" t="s">
        <v>198</v>
      </c>
      <c r="AD56" s="1" t="s">
        <v>64</v>
      </c>
      <c r="AE56" s="1" t="s">
        <v>39</v>
      </c>
      <c r="AG56" s="12" t="s">
        <v>48</v>
      </c>
      <c r="AH56" s="5" t="s">
        <v>39</v>
      </c>
      <c r="AI56" s="5" t="s">
        <v>39</v>
      </c>
      <c r="AJ56" s="5" t="s">
        <v>39</v>
      </c>
      <c r="AK56"/>
    </row>
    <row r="57" spans="1:37">
      <c r="A57" s="39">
        <v>3</v>
      </c>
      <c r="B57" s="1" t="s">
        <v>119</v>
      </c>
      <c r="C57" s="2" t="s">
        <v>183</v>
      </c>
      <c r="D57" s="1" t="s">
        <v>199</v>
      </c>
      <c r="E57" s="1" t="s">
        <v>119</v>
      </c>
      <c r="F57" s="1" t="s">
        <v>124</v>
      </c>
      <c r="G57" s="1" t="s">
        <v>68</v>
      </c>
      <c r="H57" s="1" t="s">
        <v>36</v>
      </c>
      <c r="I57" s="1" t="s">
        <v>178</v>
      </c>
      <c r="J57"/>
      <c r="K57" s="1" t="s">
        <v>38</v>
      </c>
      <c r="L57" s="1" t="s">
        <v>39</v>
      </c>
      <c r="M57" s="1" t="s">
        <v>125</v>
      </c>
      <c r="N57" s="1" t="s">
        <v>39</v>
      </c>
      <c r="O57" s="9" t="s">
        <v>39</v>
      </c>
      <c r="P57" s="9" t="s">
        <v>39</v>
      </c>
      <c r="Q57" s="9" t="s">
        <v>39</v>
      </c>
      <c r="R57" s="9" t="s">
        <v>39</v>
      </c>
      <c r="S57" s="1" t="s">
        <v>99</v>
      </c>
      <c r="T57" s="1" t="s">
        <v>81</v>
      </c>
      <c r="U57" s="1" t="s">
        <v>63</v>
      </c>
      <c r="V57" s="1" t="s">
        <v>39</v>
      </c>
      <c r="W57"/>
      <c r="X57" s="1" t="s">
        <v>39</v>
      </c>
      <c r="Y57" s="1" t="s">
        <v>39</v>
      </c>
      <c r="Z57" s="1" t="s">
        <v>39</v>
      </c>
      <c r="AA57" s="1" t="s">
        <v>535</v>
      </c>
      <c r="AB57" s="1" t="s">
        <v>83</v>
      </c>
      <c r="AD57" s="1" t="s">
        <v>39</v>
      </c>
      <c r="AE57" s="1" t="s">
        <v>39</v>
      </c>
      <c r="AG57" s="1" t="s">
        <v>39</v>
      </c>
      <c r="AH57" s="7" t="s">
        <v>39</v>
      </c>
      <c r="AI57" s="7" t="s">
        <v>39</v>
      </c>
      <c r="AJ57" s="7" t="s">
        <v>39</v>
      </c>
      <c r="AK57"/>
    </row>
    <row r="58" spans="1:37">
      <c r="A58" s="39">
        <v>3</v>
      </c>
      <c r="B58" s="1" t="s">
        <v>119</v>
      </c>
      <c r="C58" s="2" t="s">
        <v>183</v>
      </c>
      <c r="D58" s="1" t="s">
        <v>200</v>
      </c>
      <c r="E58" s="1" t="s">
        <v>119</v>
      </c>
      <c r="F58" s="1" t="s">
        <v>124</v>
      </c>
      <c r="G58" s="1" t="s">
        <v>68</v>
      </c>
      <c r="H58" s="1" t="s">
        <v>36</v>
      </c>
      <c r="I58" s="1" t="s">
        <v>37</v>
      </c>
      <c r="J58"/>
      <c r="K58" s="1" t="s">
        <v>38</v>
      </c>
      <c r="L58" s="1" t="s">
        <v>39</v>
      </c>
      <c r="M58" s="1" t="s">
        <v>40</v>
      </c>
      <c r="N58" s="1" t="s">
        <v>39</v>
      </c>
      <c r="O58" s="9" t="s">
        <v>39</v>
      </c>
      <c r="P58" s="9" t="s">
        <v>39</v>
      </c>
      <c r="Q58" s="9" t="s">
        <v>39</v>
      </c>
      <c r="R58" s="9" t="s">
        <v>39</v>
      </c>
      <c r="S58" s="1" t="s">
        <v>126</v>
      </c>
      <c r="T58" s="10" t="s">
        <v>104</v>
      </c>
      <c r="U58" s="1" t="s">
        <v>63</v>
      </c>
      <c r="V58" s="1" t="s">
        <v>39</v>
      </c>
      <c r="W58"/>
      <c r="X58" s="1" t="s">
        <v>39</v>
      </c>
      <c r="Y58" s="1" t="s">
        <v>39</v>
      </c>
      <c r="Z58" s="1" t="s">
        <v>39</v>
      </c>
      <c r="AA58" s="13" t="s">
        <v>190</v>
      </c>
      <c r="AB58" s="1" t="s">
        <v>370</v>
      </c>
      <c r="AD58" s="1" t="s">
        <v>39</v>
      </c>
      <c r="AE58" s="1" t="s">
        <v>39</v>
      </c>
      <c r="AG58" s="1" t="s">
        <v>39</v>
      </c>
      <c r="AH58" s="7" t="s">
        <v>39</v>
      </c>
      <c r="AI58" s="7" t="s">
        <v>39</v>
      </c>
      <c r="AJ58" s="7" t="s">
        <v>39</v>
      </c>
      <c r="AK58"/>
    </row>
    <row r="59" spans="1:37">
      <c r="A59" s="39">
        <v>3</v>
      </c>
      <c r="B59" s="1" t="s">
        <v>119</v>
      </c>
      <c r="C59" s="2" t="s">
        <v>183</v>
      </c>
      <c r="D59" s="23" t="s">
        <v>202</v>
      </c>
      <c r="E59" s="1" t="s">
        <v>119</v>
      </c>
      <c r="F59" s="1" t="s">
        <v>121</v>
      </c>
      <c r="G59" s="1" t="s">
        <v>68</v>
      </c>
      <c r="H59" s="1" t="s">
        <v>36</v>
      </c>
      <c r="I59" s="1" t="s">
        <v>37</v>
      </c>
      <c r="J59"/>
      <c r="K59" s="1" t="s">
        <v>38</v>
      </c>
      <c r="L59" s="1" t="s">
        <v>39</v>
      </c>
      <c r="M59" s="1" t="s">
        <v>40</v>
      </c>
      <c r="N59" s="1" t="s">
        <v>39</v>
      </c>
      <c r="O59" s="9" t="s">
        <v>39</v>
      </c>
      <c r="P59" s="9" t="s">
        <v>39</v>
      </c>
      <c r="Q59" s="9" t="s">
        <v>39</v>
      </c>
      <c r="R59" s="9" t="s">
        <v>39</v>
      </c>
      <c r="S59" s="1" t="s">
        <v>126</v>
      </c>
      <c r="T59" s="1" t="s">
        <v>44</v>
      </c>
      <c r="U59" s="1" t="s">
        <v>63</v>
      </c>
      <c r="V59" s="1" t="s">
        <v>203</v>
      </c>
      <c r="W59"/>
      <c r="X59" s="9" t="s">
        <v>585</v>
      </c>
      <c r="Y59" s="1" t="s">
        <v>39</v>
      </c>
      <c r="Z59" s="1" t="s">
        <v>39</v>
      </c>
      <c r="AA59" t="s">
        <v>190</v>
      </c>
      <c r="AB59" s="1" t="s">
        <v>83</v>
      </c>
      <c r="AD59" s="1" t="s">
        <v>39</v>
      </c>
      <c r="AE59" s="1" t="s">
        <v>204</v>
      </c>
      <c r="AG59" s="3" t="str">
        <f t="shared" ref="AG59:AG64" si="3">V59</f>
        <v>Rugulate</v>
      </c>
      <c r="AH59" s="7" t="s">
        <v>58</v>
      </c>
      <c r="AI59" s="7" t="s">
        <v>58</v>
      </c>
      <c r="AJ59" s="7" t="s">
        <v>39</v>
      </c>
      <c r="AK59"/>
    </row>
    <row r="60" spans="1:37">
      <c r="A60" s="39">
        <v>3</v>
      </c>
      <c r="B60" s="1" t="s">
        <v>119</v>
      </c>
      <c r="C60" s="2" t="s">
        <v>183</v>
      </c>
      <c r="D60" s="28" t="s">
        <v>384</v>
      </c>
      <c r="E60" s="1" t="s">
        <v>119</v>
      </c>
      <c r="F60" s="1" t="s">
        <v>121</v>
      </c>
      <c r="G60" s="1" t="s">
        <v>68</v>
      </c>
      <c r="H60" s="1" t="s">
        <v>36</v>
      </c>
      <c r="I60" s="1" t="s">
        <v>37</v>
      </c>
      <c r="J60"/>
      <c r="K60" s="1" t="s">
        <v>38</v>
      </c>
      <c r="L60" s="1" t="s">
        <v>39</v>
      </c>
      <c r="M60" s="1" t="s">
        <v>103</v>
      </c>
      <c r="N60" s="1" t="s">
        <v>55</v>
      </c>
      <c r="O60" s="34">
        <f>P60/Q60</f>
        <v>2.4166666666666665</v>
      </c>
      <c r="P60" s="31">
        <v>58</v>
      </c>
      <c r="Q60" s="31">
        <v>24</v>
      </c>
      <c r="R60" s="1" t="s">
        <v>205</v>
      </c>
      <c r="S60" s="1" t="s">
        <v>126</v>
      </c>
      <c r="T60" s="1" t="s">
        <v>44</v>
      </c>
      <c r="U60" s="1" t="s">
        <v>63</v>
      </c>
      <c r="V60" s="1" t="s">
        <v>203</v>
      </c>
      <c r="W60"/>
      <c r="X60" s="1" t="s">
        <v>585</v>
      </c>
      <c r="Y60" s="1" t="s">
        <v>39</v>
      </c>
      <c r="Z60" s="1" t="s">
        <v>39</v>
      </c>
      <c r="AA60" s="13" t="s">
        <v>536</v>
      </c>
      <c r="AB60" s="1" t="s">
        <v>370</v>
      </c>
      <c r="AD60" s="1" t="s">
        <v>39</v>
      </c>
      <c r="AE60" s="1" t="s">
        <v>204</v>
      </c>
      <c r="AG60" s="3" t="str">
        <f t="shared" si="3"/>
        <v>Rugulate</v>
      </c>
      <c r="AH60" s="7" t="s">
        <v>58</v>
      </c>
      <c r="AI60" s="7" t="s">
        <v>58</v>
      </c>
      <c r="AJ60" s="7" t="s">
        <v>39</v>
      </c>
      <c r="AK60"/>
    </row>
    <row r="61" spans="1:37">
      <c r="A61" s="39">
        <v>3</v>
      </c>
      <c r="B61" s="1" t="s">
        <v>119</v>
      </c>
      <c r="C61" s="2" t="s">
        <v>183</v>
      </c>
      <c r="D61" s="27" t="s">
        <v>383</v>
      </c>
      <c r="E61" s="1" t="s">
        <v>119</v>
      </c>
      <c r="F61" s="1" t="s">
        <v>121</v>
      </c>
      <c r="G61" s="1" t="s">
        <v>68</v>
      </c>
      <c r="H61" s="1" t="s">
        <v>36</v>
      </c>
      <c r="I61" s="1" t="s">
        <v>37</v>
      </c>
      <c r="J61"/>
      <c r="K61" s="1" t="s">
        <v>38</v>
      </c>
      <c r="L61" s="1" t="s">
        <v>39</v>
      </c>
      <c r="M61" s="1" t="s">
        <v>125</v>
      </c>
      <c r="N61" s="1" t="s">
        <v>41</v>
      </c>
      <c r="O61" s="34">
        <f>P61/Q61</f>
        <v>1.4615384615384615</v>
      </c>
      <c r="P61" s="31">
        <v>57</v>
      </c>
      <c r="Q61" s="31">
        <v>39</v>
      </c>
      <c r="R61" s="1" t="s">
        <v>206</v>
      </c>
      <c r="S61" s="1" t="s">
        <v>189</v>
      </c>
      <c r="T61" s="1" t="s">
        <v>44</v>
      </c>
      <c r="U61" s="1" t="s">
        <v>63</v>
      </c>
      <c r="V61" s="1" t="s">
        <v>203</v>
      </c>
      <c r="W61" s="1" t="s">
        <v>207</v>
      </c>
      <c r="X61" s="1" t="s">
        <v>585</v>
      </c>
      <c r="Y61" s="1" t="s">
        <v>39</v>
      </c>
      <c r="Z61" s="1" t="s">
        <v>39</v>
      </c>
      <c r="AA61" s="13" t="s">
        <v>536</v>
      </c>
      <c r="AB61" s="1" t="s">
        <v>83</v>
      </c>
      <c r="AD61" s="1" t="s">
        <v>39</v>
      </c>
      <c r="AE61" t="s">
        <v>64</v>
      </c>
      <c r="AF61"/>
      <c r="AG61" s="3" t="str">
        <f t="shared" si="3"/>
        <v>Rugulate</v>
      </c>
      <c r="AH61" s="7" t="s">
        <v>58</v>
      </c>
      <c r="AI61" s="7" t="s">
        <v>58</v>
      </c>
      <c r="AJ61" s="7" t="s">
        <v>39</v>
      </c>
      <c r="AK61"/>
    </row>
    <row r="62" spans="1:37">
      <c r="A62" s="39">
        <v>3</v>
      </c>
      <c r="B62" s="1" t="s">
        <v>119</v>
      </c>
      <c r="C62" s="2" t="s">
        <v>209</v>
      </c>
      <c r="D62" s="1" t="s">
        <v>210</v>
      </c>
      <c r="E62" s="1" t="s">
        <v>119</v>
      </c>
      <c r="F62" s="1" t="s">
        <v>121</v>
      </c>
      <c r="G62" s="1" t="s">
        <v>35</v>
      </c>
      <c r="H62" s="1" t="s">
        <v>36</v>
      </c>
      <c r="I62" s="9" t="s">
        <v>160</v>
      </c>
      <c r="J62"/>
      <c r="K62" s="1" t="s">
        <v>38</v>
      </c>
      <c r="L62" s="1" t="s">
        <v>145</v>
      </c>
      <c r="M62" s="1" t="s">
        <v>125</v>
      </c>
      <c r="N62" s="1" t="s">
        <v>41</v>
      </c>
      <c r="O62" s="34">
        <f>P62/Q62</f>
        <v>1.7222222222222223</v>
      </c>
      <c r="P62" s="31">
        <v>62</v>
      </c>
      <c r="Q62" s="31">
        <v>36</v>
      </c>
      <c r="R62" s="1" t="s">
        <v>206</v>
      </c>
      <c r="S62" s="1" t="s">
        <v>541</v>
      </c>
      <c r="T62" s="9" t="s">
        <v>111</v>
      </c>
      <c r="U62" s="1" t="s">
        <v>180</v>
      </c>
      <c r="V62" s="9" t="s">
        <v>64</v>
      </c>
      <c r="W62"/>
      <c r="X62" s="1" t="s">
        <v>39</v>
      </c>
      <c r="Y62" s="1" t="s">
        <v>39</v>
      </c>
      <c r="Z62" s="1" t="s">
        <v>39</v>
      </c>
      <c r="AA62" s="13" t="s">
        <v>190</v>
      </c>
      <c r="AB62" s="13" t="s">
        <v>365</v>
      </c>
      <c r="AD62" s="1" t="s">
        <v>39</v>
      </c>
      <c r="AE62"/>
      <c r="AF62"/>
      <c r="AG62" s="3" t="str">
        <f t="shared" si="3"/>
        <v>[unclear]</v>
      </c>
      <c r="AH62" s="5" t="s">
        <v>39</v>
      </c>
      <c r="AI62" s="5" t="s">
        <v>39</v>
      </c>
      <c r="AJ62" s="5" t="s">
        <v>39</v>
      </c>
      <c r="AK62"/>
    </row>
    <row r="63" spans="1:37">
      <c r="A63" s="39">
        <v>3</v>
      </c>
      <c r="B63" s="1" t="s">
        <v>119</v>
      </c>
      <c r="C63" s="2" t="s">
        <v>209</v>
      </c>
      <c r="D63" s="1" t="s">
        <v>213</v>
      </c>
      <c r="E63" s="1" t="s">
        <v>119</v>
      </c>
      <c r="F63" s="1" t="s">
        <v>433</v>
      </c>
      <c r="G63" s="9" t="s">
        <v>35</v>
      </c>
      <c r="H63" s="1" t="s">
        <v>36</v>
      </c>
      <c r="I63" s="9" t="s">
        <v>160</v>
      </c>
      <c r="J63"/>
      <c r="K63" s="1" t="s">
        <v>38</v>
      </c>
      <c r="L63" s="1" t="s">
        <v>145</v>
      </c>
      <c r="M63" s="1" t="s">
        <v>125</v>
      </c>
      <c r="N63" s="1" t="s">
        <v>41</v>
      </c>
      <c r="O63" s="34">
        <f>P63/Q63</f>
        <v>1.4</v>
      </c>
      <c r="P63" s="9">
        <v>28</v>
      </c>
      <c r="Q63" s="9">
        <v>20</v>
      </c>
      <c r="R63" s="1" t="s">
        <v>542</v>
      </c>
      <c r="S63" s="13" t="s">
        <v>541</v>
      </c>
      <c r="T63" s="1" t="s">
        <v>111</v>
      </c>
      <c r="U63" s="1" t="s">
        <v>180</v>
      </c>
      <c r="V63" s="9" t="s">
        <v>46</v>
      </c>
      <c r="W63"/>
      <c r="X63" s="1" t="s">
        <v>47</v>
      </c>
      <c r="Y63" s="1" t="s">
        <v>48</v>
      </c>
      <c r="Z63" s="1" t="s">
        <v>49</v>
      </c>
      <c r="AA63" s="13" t="s">
        <v>190</v>
      </c>
      <c r="AB63" s="13" t="s">
        <v>365</v>
      </c>
      <c r="AC63" s="9" t="s">
        <v>391</v>
      </c>
      <c r="AD63" s="1" t="s">
        <v>39</v>
      </c>
      <c r="AE63"/>
      <c r="AF63" t="s">
        <v>400</v>
      </c>
      <c r="AG63" s="9" t="s">
        <v>431</v>
      </c>
      <c r="AH63" s="5" t="s">
        <v>39</v>
      </c>
      <c r="AI63" s="5" t="s">
        <v>39</v>
      </c>
      <c r="AJ63" s="5" t="s">
        <v>39</v>
      </c>
      <c r="AK63"/>
    </row>
    <row r="64" spans="1:37">
      <c r="A64" s="39">
        <v>3</v>
      </c>
      <c r="B64" s="1" t="s">
        <v>119</v>
      </c>
      <c r="C64" s="2" t="s">
        <v>209</v>
      </c>
      <c r="D64" s="1" t="s">
        <v>214</v>
      </c>
      <c r="E64" s="1" t="s">
        <v>119</v>
      </c>
      <c r="F64" s="1" t="s">
        <v>121</v>
      </c>
      <c r="G64" s="1" t="s">
        <v>68</v>
      </c>
      <c r="H64" s="1" t="s">
        <v>36</v>
      </c>
      <c r="I64" s="13" t="s">
        <v>114</v>
      </c>
      <c r="J64"/>
      <c r="K64" s="1" t="s">
        <v>38</v>
      </c>
      <c r="L64" s="1" t="s">
        <v>39</v>
      </c>
      <c r="M64" s="1" t="s">
        <v>40</v>
      </c>
      <c r="N64" s="1" t="s">
        <v>39</v>
      </c>
      <c r="O64" s="9" t="s">
        <v>39</v>
      </c>
      <c r="P64" s="9" t="s">
        <v>39</v>
      </c>
      <c r="Q64" s="9" t="s">
        <v>39</v>
      </c>
      <c r="R64" s="9" t="s">
        <v>39</v>
      </c>
      <c r="S64" s="1" t="s">
        <v>126</v>
      </c>
      <c r="T64" s="13" t="s">
        <v>111</v>
      </c>
      <c r="U64" s="1" t="s">
        <v>63</v>
      </c>
      <c r="V64" s="9" t="s">
        <v>64</v>
      </c>
      <c r="W64"/>
      <c r="X64" s="1" t="s">
        <v>39</v>
      </c>
      <c r="Y64" s="1" t="s">
        <v>39</v>
      </c>
      <c r="Z64" s="1" t="s">
        <v>39</v>
      </c>
      <c r="AA64" s="1" t="s">
        <v>39</v>
      </c>
      <c r="AB64" s="1" t="s">
        <v>39</v>
      </c>
      <c r="AD64" s="1" t="s">
        <v>39</v>
      </c>
      <c r="AE64"/>
      <c r="AF64"/>
      <c r="AG64" s="3" t="str">
        <f t="shared" si="3"/>
        <v>[unclear]</v>
      </c>
      <c r="AH64" s="5" t="s">
        <v>39</v>
      </c>
      <c r="AI64" s="5" t="s">
        <v>39</v>
      </c>
      <c r="AJ64" s="5" t="s">
        <v>39</v>
      </c>
      <c r="AK64"/>
    </row>
    <row r="65" spans="1:37">
      <c r="A65" s="39">
        <v>3</v>
      </c>
      <c r="B65" s="1" t="s">
        <v>119</v>
      </c>
      <c r="C65" s="2" t="s">
        <v>209</v>
      </c>
      <c r="D65" s="1" t="s">
        <v>215</v>
      </c>
      <c r="E65" s="1" t="s">
        <v>119</v>
      </c>
      <c r="F65" s="1" t="s">
        <v>428</v>
      </c>
      <c r="G65" s="1" t="s">
        <v>68</v>
      </c>
      <c r="H65" s="1" t="s">
        <v>36</v>
      </c>
      <c r="I65" s="13" t="s">
        <v>430</v>
      </c>
      <c r="J65"/>
      <c r="K65" s="1" t="s">
        <v>38</v>
      </c>
      <c r="L65" s="1" t="s">
        <v>321</v>
      </c>
      <c r="M65" s="1" t="s">
        <v>125</v>
      </c>
      <c r="N65" s="1" t="s">
        <v>41</v>
      </c>
      <c r="O65" s="34">
        <f>P65/Q65</f>
        <v>1.5751072961373391</v>
      </c>
      <c r="P65" s="9">
        <v>36.700000000000003</v>
      </c>
      <c r="Q65" s="9">
        <v>23.3</v>
      </c>
      <c r="R65" s="1" t="s">
        <v>429</v>
      </c>
      <c r="S65" s="1" t="s">
        <v>99</v>
      </c>
      <c r="T65" s="13" t="s">
        <v>111</v>
      </c>
      <c r="U65" s="1" t="s">
        <v>63</v>
      </c>
      <c r="V65" s="1" t="s">
        <v>46</v>
      </c>
      <c r="W65"/>
      <c r="X65" s="1" t="s">
        <v>47</v>
      </c>
      <c r="Y65" s="1" t="s">
        <v>48</v>
      </c>
      <c r="Z65" s="1" t="s">
        <v>49</v>
      </c>
      <c r="AA65" s="1" t="s">
        <v>190</v>
      </c>
      <c r="AB65" s="1" t="s">
        <v>39</v>
      </c>
      <c r="AC65" s="9" t="s">
        <v>391</v>
      </c>
      <c r="AD65" s="1" t="s">
        <v>96</v>
      </c>
      <c r="AF65" s="9" t="s">
        <v>403</v>
      </c>
      <c r="AG65" s="1" t="s">
        <v>431</v>
      </c>
      <c r="AH65" s="29" t="s">
        <v>39</v>
      </c>
      <c r="AI65" s="29" t="s">
        <v>39</v>
      </c>
      <c r="AJ65" s="29" t="s">
        <v>39</v>
      </c>
      <c r="AK65"/>
    </row>
    <row r="66" spans="1:37">
      <c r="A66" s="39">
        <v>3</v>
      </c>
      <c r="B66" s="1" t="s">
        <v>119</v>
      </c>
      <c r="C66" s="2" t="s">
        <v>209</v>
      </c>
      <c r="D66" s="1" t="s">
        <v>216</v>
      </c>
      <c r="E66" s="1" t="s">
        <v>119</v>
      </c>
      <c r="F66" s="1" t="s">
        <v>121</v>
      </c>
      <c r="G66" s="1" t="s">
        <v>68</v>
      </c>
      <c r="H66" s="1" t="s">
        <v>36</v>
      </c>
      <c r="I66" s="1" t="s">
        <v>160</v>
      </c>
      <c r="J66"/>
      <c r="K66" s="1" t="s">
        <v>38</v>
      </c>
      <c r="L66" s="9" t="s">
        <v>145</v>
      </c>
      <c r="M66" s="1" t="s">
        <v>40</v>
      </c>
      <c r="N66" s="1" t="s">
        <v>39</v>
      </c>
      <c r="O66" s="9" t="s">
        <v>39</v>
      </c>
      <c r="P66" s="9" t="s">
        <v>39</v>
      </c>
      <c r="Q66" s="9" t="s">
        <v>39</v>
      </c>
      <c r="R66" s="9" t="s">
        <v>39</v>
      </c>
      <c r="S66" s="1" t="s">
        <v>126</v>
      </c>
      <c r="T66" s="1" t="s">
        <v>111</v>
      </c>
      <c r="U66" s="1" t="s">
        <v>180</v>
      </c>
      <c r="V66" s="1" t="s">
        <v>181</v>
      </c>
      <c r="W66"/>
      <c r="X66" s="1" t="s">
        <v>39</v>
      </c>
      <c r="Y66" s="1" t="s">
        <v>39</v>
      </c>
      <c r="Z66" s="1" t="s">
        <v>39</v>
      </c>
      <c r="AA66" s="13" t="s">
        <v>537</v>
      </c>
      <c r="AB66" s="1" t="s">
        <v>84</v>
      </c>
      <c r="AD66" s="1" t="s">
        <v>39</v>
      </c>
      <c r="AE66" s="1" t="s">
        <v>217</v>
      </c>
      <c r="AG66" s="1" t="s">
        <v>64</v>
      </c>
      <c r="AH66" s="5" t="s">
        <v>64</v>
      </c>
      <c r="AI66" s="5" t="s">
        <v>64</v>
      </c>
      <c r="AJ66" s="5" t="s">
        <v>64</v>
      </c>
      <c r="AK66"/>
    </row>
    <row r="67" spans="1:37">
      <c r="A67" s="39">
        <v>3</v>
      </c>
      <c r="B67" s="1" t="s">
        <v>119</v>
      </c>
      <c r="C67" s="2" t="s">
        <v>209</v>
      </c>
      <c r="D67" s="1" t="s">
        <v>596</v>
      </c>
      <c r="E67" s="1" t="s">
        <v>119</v>
      </c>
      <c r="F67" s="1" t="s">
        <v>432</v>
      </c>
      <c r="G67" s="1" t="s">
        <v>68</v>
      </c>
      <c r="H67" s="1" t="s">
        <v>434</v>
      </c>
      <c r="I67" s="13" t="s">
        <v>430</v>
      </c>
      <c r="J67" s="1" t="s">
        <v>218</v>
      </c>
      <c r="K67" s="1" t="s">
        <v>38</v>
      </c>
      <c r="L67" s="1" t="s">
        <v>321</v>
      </c>
      <c r="M67" s="1" t="s">
        <v>125</v>
      </c>
      <c r="N67" s="1" t="s">
        <v>41</v>
      </c>
      <c r="O67" s="34">
        <f>P67/Q67</f>
        <v>1.4134275618374559</v>
      </c>
      <c r="P67" s="9">
        <v>40</v>
      </c>
      <c r="Q67" s="9">
        <v>28.3</v>
      </c>
      <c r="R67" s="1" t="s">
        <v>429</v>
      </c>
      <c r="S67" s="1" t="s">
        <v>208</v>
      </c>
      <c r="T67" s="13" t="s">
        <v>111</v>
      </c>
      <c r="U67" s="9" t="s">
        <v>63</v>
      </c>
      <c r="V67" s="1" t="s">
        <v>46</v>
      </c>
      <c r="W67"/>
      <c r="X67" s="9" t="s">
        <v>47</v>
      </c>
      <c r="Y67" s="9" t="s">
        <v>48</v>
      </c>
      <c r="Z67" s="9" t="s">
        <v>49</v>
      </c>
      <c r="AA67" s="1" t="s">
        <v>39</v>
      </c>
      <c r="AB67" s="1" t="s">
        <v>370</v>
      </c>
      <c r="AC67" s="9" t="s">
        <v>391</v>
      </c>
      <c r="AD67" s="1" t="s">
        <v>39</v>
      </c>
      <c r="AE67" s="1" t="s">
        <v>436</v>
      </c>
      <c r="AF67" s="9" t="s">
        <v>435</v>
      </c>
      <c r="AG67" s="9" t="s">
        <v>431</v>
      </c>
      <c r="AH67" s="29" t="s">
        <v>39</v>
      </c>
      <c r="AI67" s="29" t="s">
        <v>39</v>
      </c>
      <c r="AJ67" s="29" t="s">
        <v>39</v>
      </c>
      <c r="AK67"/>
    </row>
    <row r="68" spans="1:37">
      <c r="A68" s="39">
        <v>3</v>
      </c>
      <c r="B68" s="1" t="s">
        <v>119</v>
      </c>
      <c r="C68" s="2" t="s">
        <v>219</v>
      </c>
      <c r="D68" s="2" t="s">
        <v>220</v>
      </c>
      <c r="E68" s="1" t="s">
        <v>119</v>
      </c>
      <c r="F68" s="1" t="s">
        <v>121</v>
      </c>
      <c r="G68" s="1" t="s">
        <v>35</v>
      </c>
      <c r="H68" s="1" t="s">
        <v>36</v>
      </c>
      <c r="I68" s="1" t="s">
        <v>160</v>
      </c>
      <c r="J68"/>
      <c r="K68" s="1" t="s">
        <v>38</v>
      </c>
      <c r="L68" s="1" t="s">
        <v>145</v>
      </c>
      <c r="M68" s="1" t="s">
        <v>221</v>
      </c>
      <c r="N68" s="1" t="s">
        <v>41</v>
      </c>
      <c r="O68" s="34">
        <f>P68/Q68</f>
        <v>1.9264705882352942</v>
      </c>
      <c r="P68" s="31">
        <v>65.5</v>
      </c>
      <c r="Q68" s="31">
        <v>34</v>
      </c>
      <c r="R68" s="1" t="s">
        <v>222</v>
      </c>
      <c r="S68" s="1" t="s">
        <v>39</v>
      </c>
      <c r="T68" s="1" t="s">
        <v>111</v>
      </c>
      <c r="U68" s="9" t="s">
        <v>63</v>
      </c>
      <c r="V68" s="1" t="s">
        <v>181</v>
      </c>
      <c r="W68"/>
      <c r="X68" s="1" t="s">
        <v>39</v>
      </c>
      <c r="Y68" s="1" t="s">
        <v>39</v>
      </c>
      <c r="Z68" s="1" t="s">
        <v>39</v>
      </c>
      <c r="AA68" s="1" t="s">
        <v>39</v>
      </c>
      <c r="AB68" s="1" t="s">
        <v>39</v>
      </c>
      <c r="AD68" s="1" t="s">
        <v>39</v>
      </c>
      <c r="AE68" s="1" t="s">
        <v>39</v>
      </c>
      <c r="AG68" s="12" t="s">
        <v>64</v>
      </c>
      <c r="AH68" s="5" t="s">
        <v>64</v>
      </c>
      <c r="AI68" s="5" t="s">
        <v>64</v>
      </c>
      <c r="AJ68" s="5" t="s">
        <v>64</v>
      </c>
      <c r="AK68"/>
    </row>
    <row r="69" spans="1:37">
      <c r="A69" s="39">
        <v>3</v>
      </c>
      <c r="B69" s="1" t="s">
        <v>119</v>
      </c>
      <c r="C69" s="2" t="s">
        <v>219</v>
      </c>
      <c r="D69" s="2" t="s">
        <v>223</v>
      </c>
      <c r="E69" s="1" t="s">
        <v>119</v>
      </c>
      <c r="F69" s="1" t="s">
        <v>175</v>
      </c>
      <c r="G69" s="1" t="s">
        <v>35</v>
      </c>
      <c r="H69" s="1" t="s">
        <v>39</v>
      </c>
      <c r="I69" s="1" t="s">
        <v>39</v>
      </c>
      <c r="J69"/>
      <c r="K69" s="1" t="s">
        <v>39</v>
      </c>
      <c r="L69" s="1" t="s">
        <v>39</v>
      </c>
      <c r="M69" s="1" t="s">
        <v>39</v>
      </c>
      <c r="N69" s="1" t="s">
        <v>39</v>
      </c>
      <c r="O69" s="34" t="s">
        <v>39</v>
      </c>
      <c r="P69" s="9" t="s">
        <v>39</v>
      </c>
      <c r="Q69" s="9" t="s">
        <v>39</v>
      </c>
      <c r="R69" s="9" t="s">
        <v>39</v>
      </c>
      <c r="S69" s="1" t="s">
        <v>39</v>
      </c>
      <c r="T69" s="1" t="s">
        <v>39</v>
      </c>
      <c r="U69" s="1" t="s">
        <v>39</v>
      </c>
      <c r="V69" s="9" t="s">
        <v>64</v>
      </c>
      <c r="W69"/>
      <c r="X69" s="1" t="s">
        <v>39</v>
      </c>
      <c r="Y69" s="1" t="s">
        <v>39</v>
      </c>
      <c r="Z69" s="1" t="s">
        <v>39</v>
      </c>
      <c r="AA69" s="1" t="s">
        <v>39</v>
      </c>
      <c r="AB69" s="1" t="s">
        <v>39</v>
      </c>
      <c r="AD69" s="1" t="s">
        <v>224</v>
      </c>
      <c r="AE69" s="1" t="s">
        <v>39</v>
      </c>
      <c r="AG69" s="3" t="str">
        <f>V69</f>
        <v>[unclear]</v>
      </c>
      <c r="AH69" s="5" t="s">
        <v>39</v>
      </c>
      <c r="AI69" s="5" t="s">
        <v>39</v>
      </c>
      <c r="AJ69" s="5" t="s">
        <v>39</v>
      </c>
      <c r="AK69"/>
    </row>
    <row r="70" spans="1:37">
      <c r="A70" s="39">
        <v>3</v>
      </c>
      <c r="B70" s="1" t="s">
        <v>119</v>
      </c>
      <c r="C70" s="2" t="s">
        <v>219</v>
      </c>
      <c r="D70" s="2" t="s">
        <v>225</v>
      </c>
      <c r="E70" s="1" t="s">
        <v>119</v>
      </c>
      <c r="F70" s="1" t="s">
        <v>121</v>
      </c>
      <c r="G70" s="1" t="s">
        <v>35</v>
      </c>
      <c r="H70" s="1" t="s">
        <v>36</v>
      </c>
      <c r="I70" s="1" t="s">
        <v>160</v>
      </c>
      <c r="J70"/>
      <c r="K70" s="1" t="s">
        <v>38</v>
      </c>
      <c r="L70" s="1" t="s">
        <v>145</v>
      </c>
      <c r="M70" s="1" t="s">
        <v>221</v>
      </c>
      <c r="N70" s="1" t="s">
        <v>39</v>
      </c>
      <c r="O70" s="34" t="s">
        <v>39</v>
      </c>
      <c r="P70" s="9" t="s">
        <v>39</v>
      </c>
      <c r="Q70" s="9" t="s">
        <v>39</v>
      </c>
      <c r="R70" s="9" t="s">
        <v>39</v>
      </c>
      <c r="S70" s="1" t="s">
        <v>541</v>
      </c>
      <c r="T70" s="1" t="s">
        <v>111</v>
      </c>
      <c r="U70" s="1" t="s">
        <v>63</v>
      </c>
      <c r="V70" s="1" t="s">
        <v>181</v>
      </c>
      <c r="W70"/>
      <c r="X70" s="1" t="s">
        <v>39</v>
      </c>
      <c r="Y70" s="1" t="s">
        <v>39</v>
      </c>
      <c r="Z70" s="1" t="s">
        <v>39</v>
      </c>
      <c r="AA70" s="13" t="s">
        <v>190</v>
      </c>
      <c r="AB70" s="13" t="s">
        <v>365</v>
      </c>
      <c r="AC70" s="13"/>
      <c r="AD70" s="1" t="s">
        <v>39</v>
      </c>
      <c r="AE70"/>
      <c r="AF70"/>
      <c r="AG70" s="1" t="s">
        <v>64</v>
      </c>
      <c r="AH70" s="5" t="s">
        <v>64</v>
      </c>
      <c r="AI70" s="5" t="s">
        <v>64</v>
      </c>
      <c r="AJ70" s="5" t="s">
        <v>64</v>
      </c>
      <c r="AK70"/>
    </row>
    <row r="71" spans="1:37">
      <c r="A71" s="39">
        <v>3</v>
      </c>
      <c r="B71" s="1" t="s">
        <v>119</v>
      </c>
      <c r="C71" s="2" t="s">
        <v>227</v>
      </c>
      <c r="D71" s="2" t="s">
        <v>228</v>
      </c>
      <c r="E71" s="1" t="s">
        <v>119</v>
      </c>
      <c r="F71" s="1" t="s">
        <v>288</v>
      </c>
      <c r="G71" s="1" t="s">
        <v>211</v>
      </c>
      <c r="H71" s="1" t="s">
        <v>36</v>
      </c>
      <c r="I71" s="1" t="s">
        <v>160</v>
      </c>
      <c r="J71"/>
      <c r="K71" s="1" t="s">
        <v>38</v>
      </c>
      <c r="L71" s="1" t="s">
        <v>427</v>
      </c>
      <c r="M71" s="1" t="s">
        <v>230</v>
      </c>
      <c r="N71" s="1" t="s">
        <v>41</v>
      </c>
      <c r="O71" s="34">
        <f>P71/Q71</f>
        <v>1.9170506912442398</v>
      </c>
      <c r="P71" s="9">
        <v>41.6</v>
      </c>
      <c r="Q71" s="9">
        <v>21.7</v>
      </c>
      <c r="R71" s="1" t="s">
        <v>42</v>
      </c>
      <c r="S71" s="1" t="s">
        <v>426</v>
      </c>
      <c r="T71" s="1" t="s">
        <v>39</v>
      </c>
      <c r="U71" s="1" t="s">
        <v>63</v>
      </c>
      <c r="V71" s="1" t="s">
        <v>231</v>
      </c>
      <c r="W71" s="1" t="s">
        <v>232</v>
      </c>
      <c r="X71" s="9" t="s">
        <v>584</v>
      </c>
      <c r="Y71" s="1" t="s">
        <v>39</v>
      </c>
      <c r="Z71" s="1" t="s">
        <v>39</v>
      </c>
      <c r="AA71" s="9" t="s">
        <v>39</v>
      </c>
      <c r="AB71" s="1" t="s">
        <v>233</v>
      </c>
      <c r="AD71" s="1" t="s">
        <v>39</v>
      </c>
      <c r="AE71" s="1" t="s">
        <v>234</v>
      </c>
      <c r="AG71" s="3" t="str">
        <f>V71</f>
        <v>Lophate</v>
      </c>
      <c r="AH71" s="5" t="s">
        <v>39</v>
      </c>
      <c r="AI71" s="5" t="s">
        <v>39</v>
      </c>
      <c r="AJ71" s="5" t="s">
        <v>39</v>
      </c>
      <c r="AK71"/>
    </row>
    <row r="72" spans="1:37">
      <c r="A72" s="39">
        <v>3</v>
      </c>
      <c r="B72" s="1" t="s">
        <v>119</v>
      </c>
      <c r="C72" s="2" t="s">
        <v>227</v>
      </c>
      <c r="D72" s="2" t="s">
        <v>235</v>
      </c>
      <c r="E72" s="1" t="s">
        <v>119</v>
      </c>
      <c r="F72" s="1" t="s">
        <v>121</v>
      </c>
      <c r="G72" s="1" t="s">
        <v>211</v>
      </c>
      <c r="H72" s="1" t="s">
        <v>36</v>
      </c>
      <c r="I72" s="1" t="s">
        <v>160</v>
      </c>
      <c r="J72"/>
      <c r="K72" s="1" t="s">
        <v>38</v>
      </c>
      <c r="L72" s="1" t="s">
        <v>427</v>
      </c>
      <c r="M72" s="1" t="s">
        <v>230</v>
      </c>
      <c r="N72" s="1" t="s">
        <v>39</v>
      </c>
      <c r="O72" s="9" t="s">
        <v>39</v>
      </c>
      <c r="P72" s="9" t="s">
        <v>39</v>
      </c>
      <c r="Q72" s="9" t="s">
        <v>39</v>
      </c>
      <c r="R72" s="9" t="s">
        <v>39</v>
      </c>
      <c r="S72" s="1" t="s">
        <v>236</v>
      </c>
      <c r="T72" s="1" t="s">
        <v>39</v>
      </c>
      <c r="U72" s="1" t="s">
        <v>63</v>
      </c>
      <c r="V72" s="1" t="s">
        <v>231</v>
      </c>
      <c r="W72" s="1" t="s">
        <v>212</v>
      </c>
      <c r="X72" s="9" t="s">
        <v>584</v>
      </c>
      <c r="Y72" s="1" t="s">
        <v>39</v>
      </c>
      <c r="Z72" s="1" t="s">
        <v>39</v>
      </c>
      <c r="AA72" s="1" t="s">
        <v>39</v>
      </c>
      <c r="AB72" s="1" t="s">
        <v>39</v>
      </c>
      <c r="AD72" s="1" t="s">
        <v>237</v>
      </c>
      <c r="AE72" s="1" t="s">
        <v>234</v>
      </c>
      <c r="AG72" s="3" t="str">
        <f>V72</f>
        <v>Lophate</v>
      </c>
      <c r="AH72" s="5" t="s">
        <v>39</v>
      </c>
      <c r="AI72" s="5" t="s">
        <v>39</v>
      </c>
      <c r="AJ72" s="5" t="s">
        <v>39</v>
      </c>
      <c r="AK72"/>
    </row>
    <row r="73" spans="1:37">
      <c r="A73" s="39">
        <v>3</v>
      </c>
      <c r="B73" s="1" t="s">
        <v>119</v>
      </c>
      <c r="C73" s="2" t="s">
        <v>227</v>
      </c>
      <c r="D73" s="2" t="s">
        <v>238</v>
      </c>
      <c r="E73" s="1" t="s">
        <v>119</v>
      </c>
      <c r="F73" s="1" t="s">
        <v>124</v>
      </c>
      <c r="G73" s="1" t="s">
        <v>211</v>
      </c>
      <c r="H73" s="1" t="s">
        <v>36</v>
      </c>
      <c r="I73" s="1" t="s">
        <v>160</v>
      </c>
      <c r="J73"/>
      <c r="K73" s="1" t="s">
        <v>38</v>
      </c>
      <c r="L73" s="1" t="s">
        <v>427</v>
      </c>
      <c r="M73" s="1" t="s">
        <v>230</v>
      </c>
      <c r="N73" s="1" t="s">
        <v>39</v>
      </c>
      <c r="O73" s="9" t="s">
        <v>39</v>
      </c>
      <c r="P73" s="9" t="s">
        <v>39</v>
      </c>
      <c r="Q73" s="9" t="s">
        <v>39</v>
      </c>
      <c r="R73" s="9" t="s">
        <v>39</v>
      </c>
      <c r="S73" s="1" t="s">
        <v>236</v>
      </c>
      <c r="T73" s="1" t="s">
        <v>39</v>
      </c>
      <c r="U73" s="1" t="s">
        <v>118</v>
      </c>
      <c r="V73" s="1" t="s">
        <v>231</v>
      </c>
      <c r="W73" t="s">
        <v>39</v>
      </c>
      <c r="X73" s="9" t="s">
        <v>584</v>
      </c>
      <c r="Y73" s="1" t="s">
        <v>39</v>
      </c>
      <c r="Z73" s="1" t="s">
        <v>39</v>
      </c>
      <c r="AA73" s="9" t="s">
        <v>39</v>
      </c>
      <c r="AB73" s="1" t="s">
        <v>233</v>
      </c>
      <c r="AD73" s="1" t="s">
        <v>39</v>
      </c>
      <c r="AE73" s="1" t="s">
        <v>39</v>
      </c>
      <c r="AG73" s="1" t="s">
        <v>39</v>
      </c>
      <c r="AH73" s="5" t="s">
        <v>39</v>
      </c>
      <c r="AI73" s="5" t="s">
        <v>39</v>
      </c>
      <c r="AJ73" s="5" t="s">
        <v>39</v>
      </c>
      <c r="AK73"/>
    </row>
    <row r="74" spans="1:37">
      <c r="A74" s="39">
        <v>3</v>
      </c>
      <c r="B74" s="1" t="s">
        <v>119</v>
      </c>
      <c r="C74" s="2" t="s">
        <v>227</v>
      </c>
      <c r="D74" s="2" t="s">
        <v>239</v>
      </c>
      <c r="E74" s="1" t="s">
        <v>119</v>
      </c>
      <c r="F74" s="1" t="s">
        <v>240</v>
      </c>
      <c r="G74" s="1" t="s">
        <v>211</v>
      </c>
      <c r="H74" s="1" t="s">
        <v>36</v>
      </c>
      <c r="I74" s="1" t="s">
        <v>160</v>
      </c>
      <c r="J74"/>
      <c r="K74" s="1" t="s">
        <v>38</v>
      </c>
      <c r="L74" s="1" t="s">
        <v>427</v>
      </c>
      <c r="M74" s="1" t="s">
        <v>230</v>
      </c>
      <c r="N74" s="1" t="s">
        <v>39</v>
      </c>
      <c r="O74" s="9" t="s">
        <v>39</v>
      </c>
      <c r="P74" s="9" t="s">
        <v>39</v>
      </c>
      <c r="Q74" s="9" t="s">
        <v>39</v>
      </c>
      <c r="R74" s="9" t="s">
        <v>39</v>
      </c>
      <c r="S74" s="1" t="s">
        <v>236</v>
      </c>
      <c r="T74" s="1" t="s">
        <v>39</v>
      </c>
      <c r="U74" s="1" t="s">
        <v>63</v>
      </c>
      <c r="V74" s="1" t="s">
        <v>231</v>
      </c>
      <c r="W74" s="1" t="s">
        <v>212</v>
      </c>
      <c r="X74" s="9" t="s">
        <v>584</v>
      </c>
      <c r="Y74" s="1" t="s">
        <v>39</v>
      </c>
      <c r="Z74" s="1" t="s">
        <v>39</v>
      </c>
      <c r="AA74" s="1" t="s">
        <v>39</v>
      </c>
      <c r="AB74" s="1" t="s">
        <v>39</v>
      </c>
      <c r="AD74" s="1" t="s">
        <v>39</v>
      </c>
      <c r="AE74" s="1" t="s">
        <v>234</v>
      </c>
      <c r="AG74" s="1" t="s">
        <v>39</v>
      </c>
      <c r="AH74" s="5" t="s">
        <v>39</v>
      </c>
      <c r="AI74" s="5" t="s">
        <v>39</v>
      </c>
      <c r="AJ74" s="5" t="s">
        <v>39</v>
      </c>
      <c r="AK74"/>
    </row>
    <row r="75" spans="1:37">
      <c r="A75" s="39">
        <v>3</v>
      </c>
      <c r="B75" s="1" t="s">
        <v>119</v>
      </c>
      <c r="C75" s="2" t="s">
        <v>227</v>
      </c>
      <c r="D75" s="2" t="s">
        <v>235</v>
      </c>
      <c r="E75" s="1" t="s">
        <v>119</v>
      </c>
      <c r="F75" s="1" t="s">
        <v>240</v>
      </c>
      <c r="G75" s="1" t="s">
        <v>211</v>
      </c>
      <c r="H75" s="1" t="s">
        <v>36</v>
      </c>
      <c r="I75" s="1" t="s">
        <v>160</v>
      </c>
      <c r="J75"/>
      <c r="K75" s="1" t="s">
        <v>38</v>
      </c>
      <c r="L75" s="1" t="s">
        <v>427</v>
      </c>
      <c r="M75" s="1" t="s">
        <v>230</v>
      </c>
      <c r="N75" s="1" t="s">
        <v>39</v>
      </c>
      <c r="O75" s="9" t="s">
        <v>39</v>
      </c>
      <c r="P75" s="9" t="s">
        <v>39</v>
      </c>
      <c r="Q75" s="9" t="s">
        <v>39</v>
      </c>
      <c r="R75" s="9" t="s">
        <v>39</v>
      </c>
      <c r="S75" s="1" t="s">
        <v>236</v>
      </c>
      <c r="T75" s="1" t="s">
        <v>39</v>
      </c>
      <c r="U75" s="1" t="s">
        <v>63</v>
      </c>
      <c r="V75" s="1" t="s">
        <v>231</v>
      </c>
      <c r="W75" s="1" t="s">
        <v>212</v>
      </c>
      <c r="X75" s="9" t="s">
        <v>584</v>
      </c>
      <c r="Y75" s="1" t="s">
        <v>39</v>
      </c>
      <c r="Z75" s="1" t="s">
        <v>39</v>
      </c>
      <c r="AA75" s="1" t="s">
        <v>39</v>
      </c>
      <c r="AB75" s="1" t="s">
        <v>39</v>
      </c>
      <c r="AD75" s="1" t="s">
        <v>39</v>
      </c>
      <c r="AE75" s="1" t="s">
        <v>234</v>
      </c>
      <c r="AG75" s="1" t="s">
        <v>39</v>
      </c>
      <c r="AH75" s="5" t="s">
        <v>39</v>
      </c>
      <c r="AI75" s="5" t="s">
        <v>39</v>
      </c>
      <c r="AJ75" s="5" t="s">
        <v>39</v>
      </c>
      <c r="AK75"/>
    </row>
    <row r="76" spans="1:37">
      <c r="A76" s="39">
        <v>3</v>
      </c>
      <c r="B76" s="1" t="s">
        <v>119</v>
      </c>
      <c r="C76" s="2" t="s">
        <v>227</v>
      </c>
      <c r="D76" s="2" t="s">
        <v>241</v>
      </c>
      <c r="E76" s="1" t="s">
        <v>119</v>
      </c>
      <c r="F76" s="1" t="s">
        <v>240</v>
      </c>
      <c r="G76" s="1" t="s">
        <v>211</v>
      </c>
      <c r="H76" s="1" t="s">
        <v>36</v>
      </c>
      <c r="I76" s="1" t="s">
        <v>160</v>
      </c>
      <c r="J76"/>
      <c r="K76" s="1" t="s">
        <v>38</v>
      </c>
      <c r="L76" s="1" t="s">
        <v>427</v>
      </c>
      <c r="M76" s="1" t="s">
        <v>230</v>
      </c>
      <c r="N76" s="1" t="s">
        <v>39</v>
      </c>
      <c r="O76" s="9" t="s">
        <v>39</v>
      </c>
      <c r="P76" s="9" t="s">
        <v>39</v>
      </c>
      <c r="Q76" s="9" t="s">
        <v>39</v>
      </c>
      <c r="R76" s="9" t="s">
        <v>39</v>
      </c>
      <c r="S76" s="1" t="s">
        <v>236</v>
      </c>
      <c r="T76" s="1" t="s">
        <v>39</v>
      </c>
      <c r="U76" s="1" t="s">
        <v>63</v>
      </c>
      <c r="V76" s="1" t="s">
        <v>231</v>
      </c>
      <c r="W76" s="1" t="s">
        <v>212</v>
      </c>
      <c r="X76" s="9" t="s">
        <v>584</v>
      </c>
      <c r="Y76" s="1" t="s">
        <v>39</v>
      </c>
      <c r="Z76" s="1" t="s">
        <v>39</v>
      </c>
      <c r="AA76" s="1" t="s">
        <v>39</v>
      </c>
      <c r="AB76" s="1" t="s">
        <v>39</v>
      </c>
      <c r="AD76" s="1" t="s">
        <v>39</v>
      </c>
      <c r="AE76" s="1" t="s">
        <v>234</v>
      </c>
      <c r="AG76" s="1" t="s">
        <v>39</v>
      </c>
      <c r="AH76" s="5" t="s">
        <v>39</v>
      </c>
      <c r="AI76" s="5" t="s">
        <v>39</v>
      </c>
      <c r="AJ76" s="5" t="s">
        <v>39</v>
      </c>
      <c r="AK76"/>
    </row>
    <row r="77" spans="1:37">
      <c r="A77" s="39">
        <v>3</v>
      </c>
      <c r="B77" s="1" t="s">
        <v>119</v>
      </c>
      <c r="C77" s="2" t="s">
        <v>227</v>
      </c>
      <c r="D77" s="2" t="s">
        <v>242</v>
      </c>
      <c r="E77" s="1" t="s">
        <v>119</v>
      </c>
      <c r="F77" s="1" t="s">
        <v>240</v>
      </c>
      <c r="G77" s="1" t="s">
        <v>211</v>
      </c>
      <c r="H77" s="1" t="s">
        <v>36</v>
      </c>
      <c r="I77" s="1" t="s">
        <v>160</v>
      </c>
      <c r="J77"/>
      <c r="K77" s="1" t="s">
        <v>38</v>
      </c>
      <c r="L77" s="1" t="s">
        <v>427</v>
      </c>
      <c r="M77" s="1" t="s">
        <v>230</v>
      </c>
      <c r="N77" s="1" t="s">
        <v>39</v>
      </c>
      <c r="O77" s="9" t="s">
        <v>39</v>
      </c>
      <c r="P77" s="9" t="s">
        <v>39</v>
      </c>
      <c r="Q77" s="9" t="s">
        <v>39</v>
      </c>
      <c r="R77" s="9" t="s">
        <v>39</v>
      </c>
      <c r="S77" s="1" t="s">
        <v>236</v>
      </c>
      <c r="T77" s="1" t="s">
        <v>39</v>
      </c>
      <c r="U77" s="1" t="s">
        <v>63</v>
      </c>
      <c r="V77" s="1" t="s">
        <v>231</v>
      </c>
      <c r="W77" s="1" t="s">
        <v>212</v>
      </c>
      <c r="X77" s="9" t="s">
        <v>584</v>
      </c>
      <c r="Y77" s="1" t="s">
        <v>39</v>
      </c>
      <c r="Z77" s="1" t="s">
        <v>39</v>
      </c>
      <c r="AA77" s="1" t="s">
        <v>39</v>
      </c>
      <c r="AB77" s="1" t="s">
        <v>39</v>
      </c>
      <c r="AD77" s="1" t="s">
        <v>39</v>
      </c>
      <c r="AE77" s="1" t="s">
        <v>234</v>
      </c>
      <c r="AG77" s="1" t="s">
        <v>39</v>
      </c>
      <c r="AH77" s="5" t="s">
        <v>39</v>
      </c>
      <c r="AI77" s="5" t="s">
        <v>39</v>
      </c>
      <c r="AJ77" s="5" t="s">
        <v>39</v>
      </c>
      <c r="AK77"/>
    </row>
    <row r="78" spans="1:37">
      <c r="A78" s="39">
        <v>3</v>
      </c>
      <c r="B78" s="1" t="s">
        <v>119</v>
      </c>
      <c r="C78" s="2" t="s">
        <v>227</v>
      </c>
      <c r="D78" s="2" t="s">
        <v>243</v>
      </c>
      <c r="E78" s="1" t="s">
        <v>119</v>
      </c>
      <c r="F78" s="1" t="s">
        <v>240</v>
      </c>
      <c r="G78" s="1" t="s">
        <v>211</v>
      </c>
      <c r="H78" s="1" t="s">
        <v>36</v>
      </c>
      <c r="I78" s="1" t="s">
        <v>160</v>
      </c>
      <c r="J78"/>
      <c r="K78" s="1" t="s">
        <v>38</v>
      </c>
      <c r="L78" s="1" t="s">
        <v>427</v>
      </c>
      <c r="M78" s="1" t="s">
        <v>230</v>
      </c>
      <c r="N78" s="1" t="s">
        <v>39</v>
      </c>
      <c r="O78" s="9" t="s">
        <v>39</v>
      </c>
      <c r="P78" s="9" t="s">
        <v>39</v>
      </c>
      <c r="Q78" s="9" t="s">
        <v>39</v>
      </c>
      <c r="R78" s="9" t="s">
        <v>39</v>
      </c>
      <c r="S78" s="1" t="s">
        <v>236</v>
      </c>
      <c r="T78" s="1" t="s">
        <v>39</v>
      </c>
      <c r="U78" s="1" t="s">
        <v>63</v>
      </c>
      <c r="V78" s="1" t="s">
        <v>231</v>
      </c>
      <c r="W78" s="1" t="s">
        <v>212</v>
      </c>
      <c r="X78" s="9" t="s">
        <v>584</v>
      </c>
      <c r="Y78" s="1" t="s">
        <v>39</v>
      </c>
      <c r="Z78" s="1" t="s">
        <v>39</v>
      </c>
      <c r="AA78" s="1" t="s">
        <v>39</v>
      </c>
      <c r="AB78" s="1" t="s">
        <v>39</v>
      </c>
      <c r="AD78" s="1" t="s">
        <v>39</v>
      </c>
      <c r="AE78" s="1" t="s">
        <v>234</v>
      </c>
      <c r="AG78" s="1" t="s">
        <v>39</v>
      </c>
      <c r="AH78" s="5" t="s">
        <v>39</v>
      </c>
      <c r="AI78" s="5" t="s">
        <v>39</v>
      </c>
      <c r="AJ78" s="5" t="s">
        <v>39</v>
      </c>
      <c r="AK78"/>
    </row>
    <row r="79" spans="1:37">
      <c r="A79" s="39">
        <v>3</v>
      </c>
      <c r="B79" s="1" t="s">
        <v>119</v>
      </c>
      <c r="C79" s="2" t="s">
        <v>227</v>
      </c>
      <c r="D79" s="2" t="s">
        <v>244</v>
      </c>
      <c r="E79" s="1" t="s">
        <v>119</v>
      </c>
      <c r="F79" s="1" t="s">
        <v>240</v>
      </c>
      <c r="G79" s="1" t="s">
        <v>211</v>
      </c>
      <c r="H79" s="1" t="s">
        <v>36</v>
      </c>
      <c r="I79" s="1" t="s">
        <v>160</v>
      </c>
      <c r="J79"/>
      <c r="K79" s="1" t="s">
        <v>38</v>
      </c>
      <c r="L79" s="1" t="s">
        <v>427</v>
      </c>
      <c r="M79" s="1" t="s">
        <v>230</v>
      </c>
      <c r="N79" s="1" t="s">
        <v>39</v>
      </c>
      <c r="O79" s="9" t="s">
        <v>39</v>
      </c>
      <c r="P79" s="9" t="s">
        <v>39</v>
      </c>
      <c r="Q79" s="9" t="s">
        <v>39</v>
      </c>
      <c r="R79" s="9" t="s">
        <v>39</v>
      </c>
      <c r="S79" s="1" t="s">
        <v>236</v>
      </c>
      <c r="T79" s="1" t="s">
        <v>39</v>
      </c>
      <c r="U79" s="1" t="s">
        <v>63</v>
      </c>
      <c r="V79" s="1" t="s">
        <v>231</v>
      </c>
      <c r="W79" s="1" t="s">
        <v>212</v>
      </c>
      <c r="X79" s="9" t="s">
        <v>584</v>
      </c>
      <c r="Y79" s="1" t="s">
        <v>39</v>
      </c>
      <c r="Z79" s="1" t="s">
        <v>39</v>
      </c>
      <c r="AA79" s="1" t="s">
        <v>39</v>
      </c>
      <c r="AB79" s="1" t="s">
        <v>39</v>
      </c>
      <c r="AD79" s="1" t="s">
        <v>39</v>
      </c>
      <c r="AE79" s="1" t="s">
        <v>234</v>
      </c>
      <c r="AG79" s="1" t="s">
        <v>39</v>
      </c>
      <c r="AH79" s="5" t="s">
        <v>39</v>
      </c>
      <c r="AI79" s="5" t="s">
        <v>39</v>
      </c>
      <c r="AJ79" s="5" t="s">
        <v>39</v>
      </c>
      <c r="AK79"/>
    </row>
    <row r="80" spans="1:37">
      <c r="A80" s="39">
        <v>3</v>
      </c>
      <c r="B80" s="1" t="s">
        <v>119</v>
      </c>
      <c r="C80" s="2" t="s">
        <v>227</v>
      </c>
      <c r="D80" s="2" t="s">
        <v>245</v>
      </c>
      <c r="E80" s="1" t="s">
        <v>119</v>
      </c>
      <c r="F80" s="1" t="s">
        <v>240</v>
      </c>
      <c r="G80" s="1" t="s">
        <v>211</v>
      </c>
      <c r="H80" s="1" t="s">
        <v>36</v>
      </c>
      <c r="I80" s="1" t="s">
        <v>160</v>
      </c>
      <c r="J80"/>
      <c r="K80" s="1" t="s">
        <v>38</v>
      </c>
      <c r="L80" s="1" t="s">
        <v>427</v>
      </c>
      <c r="M80" s="1" t="s">
        <v>230</v>
      </c>
      <c r="N80" s="1" t="s">
        <v>39</v>
      </c>
      <c r="O80" s="9" t="s">
        <v>39</v>
      </c>
      <c r="P80" s="9" t="s">
        <v>39</v>
      </c>
      <c r="Q80" s="9" t="s">
        <v>39</v>
      </c>
      <c r="R80" s="9" t="s">
        <v>39</v>
      </c>
      <c r="S80" s="1" t="s">
        <v>73</v>
      </c>
      <c r="T80" s="1" t="s">
        <v>39</v>
      </c>
      <c r="U80" s="1" t="s">
        <v>63</v>
      </c>
      <c r="V80" s="1" t="s">
        <v>231</v>
      </c>
      <c r="W80" s="1" t="s">
        <v>212</v>
      </c>
      <c r="X80" s="9" t="s">
        <v>584</v>
      </c>
      <c r="Y80" s="1" t="s">
        <v>39</v>
      </c>
      <c r="Z80" s="1" t="s">
        <v>39</v>
      </c>
      <c r="AA80" s="1" t="s">
        <v>39</v>
      </c>
      <c r="AB80" s="1" t="s">
        <v>39</v>
      </c>
      <c r="AD80" s="1" t="s">
        <v>39</v>
      </c>
      <c r="AE80" s="1" t="s">
        <v>234</v>
      </c>
      <c r="AG80" s="1" t="s">
        <v>39</v>
      </c>
      <c r="AH80" s="5" t="s">
        <v>39</v>
      </c>
      <c r="AI80" s="5" t="s">
        <v>39</v>
      </c>
      <c r="AJ80" s="5" t="s">
        <v>39</v>
      </c>
      <c r="AK80"/>
    </row>
    <row r="81" spans="1:37">
      <c r="A81" s="39">
        <v>3</v>
      </c>
      <c r="B81" s="1" t="s">
        <v>119</v>
      </c>
      <c r="C81" s="2" t="s">
        <v>227</v>
      </c>
      <c r="D81" s="2" t="s">
        <v>246</v>
      </c>
      <c r="E81" s="1" t="s">
        <v>119</v>
      </c>
      <c r="F81" s="1" t="s">
        <v>240</v>
      </c>
      <c r="G81" s="1" t="s">
        <v>211</v>
      </c>
      <c r="H81" s="1" t="s">
        <v>36</v>
      </c>
      <c r="I81" s="1" t="s">
        <v>160</v>
      </c>
      <c r="J81"/>
      <c r="K81" s="1" t="s">
        <v>38</v>
      </c>
      <c r="L81" s="1" t="s">
        <v>427</v>
      </c>
      <c r="M81" s="1" t="s">
        <v>230</v>
      </c>
      <c r="N81" s="1" t="s">
        <v>39</v>
      </c>
      <c r="O81" s="9" t="s">
        <v>39</v>
      </c>
      <c r="P81" s="9" t="s">
        <v>39</v>
      </c>
      <c r="Q81" s="9" t="s">
        <v>39</v>
      </c>
      <c r="R81" s="9" t="s">
        <v>39</v>
      </c>
      <c r="S81" s="1" t="s">
        <v>73</v>
      </c>
      <c r="T81" s="1" t="s">
        <v>39</v>
      </c>
      <c r="U81" s="1" t="s">
        <v>63</v>
      </c>
      <c r="V81" s="1" t="s">
        <v>231</v>
      </c>
      <c r="W81" s="1" t="s">
        <v>212</v>
      </c>
      <c r="X81" s="9" t="s">
        <v>584</v>
      </c>
      <c r="Y81" s="1" t="s">
        <v>39</v>
      </c>
      <c r="Z81" s="1" t="s">
        <v>39</v>
      </c>
      <c r="AA81" s="1" t="s">
        <v>39</v>
      </c>
      <c r="AB81" s="1" t="s">
        <v>39</v>
      </c>
      <c r="AD81" s="1" t="s">
        <v>39</v>
      </c>
      <c r="AE81" s="1" t="s">
        <v>234</v>
      </c>
      <c r="AG81" s="1" t="s">
        <v>39</v>
      </c>
      <c r="AH81" s="5" t="s">
        <v>39</v>
      </c>
      <c r="AI81" s="5" t="s">
        <v>39</v>
      </c>
      <c r="AJ81" s="5" t="s">
        <v>39</v>
      </c>
      <c r="AK81"/>
    </row>
    <row r="82" spans="1:37">
      <c r="A82" s="39">
        <v>3</v>
      </c>
      <c r="B82" s="1" t="s">
        <v>119</v>
      </c>
      <c r="C82" s="2" t="s">
        <v>227</v>
      </c>
      <c r="D82" s="2" t="s">
        <v>247</v>
      </c>
      <c r="E82" s="1" t="s">
        <v>119</v>
      </c>
      <c r="F82" s="1" t="s">
        <v>240</v>
      </c>
      <c r="G82" s="1" t="s">
        <v>68</v>
      </c>
      <c r="H82" s="1" t="s">
        <v>36</v>
      </c>
      <c r="I82" s="1" t="s">
        <v>37</v>
      </c>
      <c r="J82"/>
      <c r="K82" s="1" t="s">
        <v>38</v>
      </c>
      <c r="L82" s="1" t="s">
        <v>39</v>
      </c>
      <c r="M82" s="1" t="s">
        <v>40</v>
      </c>
      <c r="N82" s="1" t="s">
        <v>39</v>
      </c>
      <c r="O82" s="9" t="s">
        <v>39</v>
      </c>
      <c r="P82" s="9" t="s">
        <v>39</v>
      </c>
      <c r="Q82" s="9" t="s">
        <v>39</v>
      </c>
      <c r="R82" s="9" t="s">
        <v>39</v>
      </c>
      <c r="S82" s="1" t="s">
        <v>126</v>
      </c>
      <c r="T82" s="1" t="s">
        <v>44</v>
      </c>
      <c r="U82" s="1" t="s">
        <v>45</v>
      </c>
      <c r="V82" s="9" t="s">
        <v>64</v>
      </c>
      <c r="W82" t="s">
        <v>39</v>
      </c>
      <c r="X82" s="1" t="s">
        <v>39</v>
      </c>
      <c r="Y82" s="1" t="s">
        <v>39</v>
      </c>
      <c r="Z82" s="1" t="s">
        <v>39</v>
      </c>
      <c r="AA82" s="1" t="s">
        <v>39</v>
      </c>
      <c r="AB82" s="1" t="s">
        <v>39</v>
      </c>
      <c r="AD82" s="1" t="s">
        <v>39</v>
      </c>
      <c r="AE82"/>
      <c r="AF82"/>
      <c r="AG82" s="1" t="s">
        <v>39</v>
      </c>
      <c r="AH82" s="5" t="s">
        <v>39</v>
      </c>
      <c r="AI82" s="5" t="s">
        <v>39</v>
      </c>
      <c r="AJ82" s="5" t="s">
        <v>39</v>
      </c>
      <c r="AK82"/>
    </row>
    <row r="83" spans="1:37">
      <c r="A83" s="39">
        <v>3</v>
      </c>
      <c r="B83" s="1" t="s">
        <v>119</v>
      </c>
      <c r="C83" s="2" t="s">
        <v>227</v>
      </c>
      <c r="D83" s="2" t="s">
        <v>238</v>
      </c>
      <c r="E83" s="1" t="s">
        <v>119</v>
      </c>
      <c r="F83" s="1" t="s">
        <v>240</v>
      </c>
      <c r="G83" s="1" t="s">
        <v>211</v>
      </c>
      <c r="H83" s="1" t="s">
        <v>36</v>
      </c>
      <c r="I83" s="1" t="s">
        <v>160</v>
      </c>
      <c r="J83"/>
      <c r="K83" s="1" t="s">
        <v>38</v>
      </c>
      <c r="L83" s="1" t="s">
        <v>427</v>
      </c>
      <c r="M83" s="1" t="s">
        <v>230</v>
      </c>
      <c r="N83" s="1" t="s">
        <v>39</v>
      </c>
      <c r="O83" s="9" t="s">
        <v>39</v>
      </c>
      <c r="P83" s="9" t="s">
        <v>39</v>
      </c>
      <c r="Q83" s="9" t="s">
        <v>39</v>
      </c>
      <c r="R83" s="9" t="s">
        <v>39</v>
      </c>
      <c r="S83" s="1" t="s">
        <v>73</v>
      </c>
      <c r="T83" s="1" t="s">
        <v>39</v>
      </c>
      <c r="U83" s="1" t="s">
        <v>63</v>
      </c>
      <c r="V83" s="1" t="s">
        <v>231</v>
      </c>
      <c r="W83" s="1" t="s">
        <v>212</v>
      </c>
      <c r="X83" s="9" t="s">
        <v>584</v>
      </c>
      <c r="Y83" s="1" t="s">
        <v>39</v>
      </c>
      <c r="Z83" s="1" t="s">
        <v>39</v>
      </c>
      <c r="AA83" s="1" t="s">
        <v>39</v>
      </c>
      <c r="AB83" s="1" t="s">
        <v>39</v>
      </c>
      <c r="AD83" s="1" t="s">
        <v>39</v>
      </c>
      <c r="AE83" s="1" t="s">
        <v>234</v>
      </c>
      <c r="AG83" s="1" t="s">
        <v>39</v>
      </c>
      <c r="AH83" s="5" t="s">
        <v>39</v>
      </c>
      <c r="AI83" s="5" t="s">
        <v>39</v>
      </c>
      <c r="AJ83" s="5" t="s">
        <v>39</v>
      </c>
      <c r="AK83"/>
    </row>
    <row r="84" spans="1:37">
      <c r="A84" s="39">
        <v>3</v>
      </c>
      <c r="B84" s="1" t="s">
        <v>119</v>
      </c>
      <c r="C84" s="2" t="s">
        <v>248</v>
      </c>
      <c r="D84" s="2" t="s">
        <v>249</v>
      </c>
      <c r="E84" s="1" t="s">
        <v>119</v>
      </c>
      <c r="F84" s="1" t="s">
        <v>250</v>
      </c>
      <c r="G84" s="1" t="s">
        <v>68</v>
      </c>
      <c r="H84" s="1" t="s">
        <v>36</v>
      </c>
      <c r="I84" s="1" t="s">
        <v>178</v>
      </c>
      <c r="J84"/>
      <c r="K84" s="1" t="s">
        <v>38</v>
      </c>
      <c r="L84" s="1" t="s">
        <v>39</v>
      </c>
      <c r="M84" s="1" t="s">
        <v>40</v>
      </c>
      <c r="N84" s="1" t="s">
        <v>39</v>
      </c>
      <c r="O84" s="9" t="s">
        <v>39</v>
      </c>
      <c r="P84" s="9" t="s">
        <v>39</v>
      </c>
      <c r="Q84" s="9" t="s">
        <v>39</v>
      </c>
      <c r="R84" s="9" t="s">
        <v>39</v>
      </c>
      <c r="S84" s="1" t="s">
        <v>126</v>
      </c>
      <c r="T84" s="1" t="s">
        <v>111</v>
      </c>
      <c r="U84" s="1" t="s">
        <v>45</v>
      </c>
      <c r="V84" s="9" t="s">
        <v>64</v>
      </c>
      <c r="W84"/>
      <c r="X84" s="1" t="s">
        <v>39</v>
      </c>
      <c r="Y84" s="1" t="s">
        <v>39</v>
      </c>
      <c r="Z84" s="1" t="s">
        <v>39</v>
      </c>
      <c r="AA84" s="13" t="s">
        <v>190</v>
      </c>
      <c r="AB84" s="13" t="s">
        <v>226</v>
      </c>
      <c r="AC84" s="13"/>
      <c r="AD84" s="1" t="s">
        <v>39</v>
      </c>
      <c r="AE84"/>
      <c r="AF84"/>
      <c r="AG84" s="1" t="s">
        <v>39</v>
      </c>
      <c r="AH84" s="5" t="s">
        <v>39</v>
      </c>
      <c r="AI84" s="5" t="s">
        <v>39</v>
      </c>
      <c r="AJ84" s="5" t="s">
        <v>39</v>
      </c>
      <c r="AK84"/>
    </row>
    <row r="85" spans="1:37">
      <c r="A85" s="39">
        <v>3</v>
      </c>
      <c r="B85" s="1" t="s">
        <v>119</v>
      </c>
      <c r="C85" s="2" t="s">
        <v>248</v>
      </c>
      <c r="D85" s="2" t="s">
        <v>251</v>
      </c>
      <c r="E85" s="1" t="s">
        <v>119</v>
      </c>
      <c r="F85" s="1" t="s">
        <v>240</v>
      </c>
      <c r="G85" s="1" t="s">
        <v>68</v>
      </c>
      <c r="H85" s="1" t="s">
        <v>36</v>
      </c>
      <c r="I85" s="1" t="s">
        <v>114</v>
      </c>
      <c r="J85"/>
      <c r="K85" s="1" t="s">
        <v>38</v>
      </c>
      <c r="L85" s="1" t="s">
        <v>39</v>
      </c>
      <c r="M85" s="1" t="s">
        <v>40</v>
      </c>
      <c r="N85" s="1" t="s">
        <v>39</v>
      </c>
      <c r="O85" s="9" t="s">
        <v>39</v>
      </c>
      <c r="P85" s="9" t="s">
        <v>39</v>
      </c>
      <c r="Q85" s="9" t="s">
        <v>39</v>
      </c>
      <c r="R85" s="9" t="s">
        <v>39</v>
      </c>
      <c r="S85" s="1" t="s">
        <v>146</v>
      </c>
      <c r="T85" s="1" t="s">
        <v>111</v>
      </c>
      <c r="U85" s="1" t="s">
        <v>45</v>
      </c>
      <c r="V85" s="1" t="s">
        <v>181</v>
      </c>
      <c r="W85" s="1" t="s">
        <v>252</v>
      </c>
      <c r="X85" s="1" t="s">
        <v>39</v>
      </c>
      <c r="Y85" s="1" t="s">
        <v>39</v>
      </c>
      <c r="Z85" s="1" t="s">
        <v>39</v>
      </c>
      <c r="AA85" s="1" t="s">
        <v>39</v>
      </c>
      <c r="AB85" s="1" t="s">
        <v>39</v>
      </c>
      <c r="AD85" s="1" t="s">
        <v>39</v>
      </c>
      <c r="AE85"/>
      <c r="AF85"/>
      <c r="AG85" s="1" t="s">
        <v>64</v>
      </c>
      <c r="AH85" s="5" t="s">
        <v>64</v>
      </c>
      <c r="AI85" s="5" t="s">
        <v>64</v>
      </c>
      <c r="AJ85" s="5" t="s">
        <v>64</v>
      </c>
      <c r="AK85"/>
    </row>
    <row r="86" spans="1:37">
      <c r="A86" s="39">
        <v>3</v>
      </c>
      <c r="B86" s="1" t="s">
        <v>119</v>
      </c>
      <c r="C86" s="2" t="s">
        <v>253</v>
      </c>
      <c r="D86" s="2" t="s">
        <v>254</v>
      </c>
      <c r="E86" s="1" t="s">
        <v>119</v>
      </c>
      <c r="F86" s="1" t="s">
        <v>121</v>
      </c>
      <c r="G86" s="1" t="s">
        <v>68</v>
      </c>
      <c r="H86" s="1" t="s">
        <v>36</v>
      </c>
      <c r="I86" s="1" t="s">
        <v>37</v>
      </c>
      <c r="J86"/>
      <c r="K86" s="1" t="s">
        <v>38</v>
      </c>
      <c r="L86" s="1" t="s">
        <v>39</v>
      </c>
      <c r="M86" s="1" t="s">
        <v>40</v>
      </c>
      <c r="N86" s="1" t="s">
        <v>41</v>
      </c>
      <c r="O86" s="34">
        <f>P86/Q86</f>
        <v>1.7692307692307692</v>
      </c>
      <c r="P86" s="31">
        <v>46</v>
      </c>
      <c r="Q86" s="31">
        <v>26</v>
      </c>
      <c r="R86" s="1" t="s">
        <v>42</v>
      </c>
      <c r="S86" s="1" t="s">
        <v>126</v>
      </c>
      <c r="T86" s="1" t="s">
        <v>44</v>
      </c>
      <c r="U86" s="1" t="s">
        <v>63</v>
      </c>
      <c r="V86" s="1" t="s">
        <v>181</v>
      </c>
      <c r="W86"/>
      <c r="X86" s="1" t="s">
        <v>39</v>
      </c>
      <c r="Y86" s="1" t="s">
        <v>39</v>
      </c>
      <c r="Z86" s="1" t="s">
        <v>39</v>
      </c>
      <c r="AA86" s="13" t="s">
        <v>190</v>
      </c>
      <c r="AB86" s="1" t="s">
        <v>370</v>
      </c>
      <c r="AD86" s="1" t="s">
        <v>39</v>
      </c>
      <c r="AE86"/>
      <c r="AF86"/>
      <c r="AG86" s="1" t="s">
        <v>64</v>
      </c>
      <c r="AH86" s="5" t="s">
        <v>64</v>
      </c>
      <c r="AI86" s="5" t="s">
        <v>64</v>
      </c>
      <c r="AJ86" s="5" t="s">
        <v>64</v>
      </c>
      <c r="AK86"/>
    </row>
    <row r="87" spans="1:37">
      <c r="A87" s="39">
        <v>3</v>
      </c>
      <c r="B87" s="1" t="s">
        <v>119</v>
      </c>
      <c r="C87" s="2" t="s">
        <v>255</v>
      </c>
      <c r="D87" s="2" t="s">
        <v>256</v>
      </c>
      <c r="E87" s="1" t="s">
        <v>119</v>
      </c>
      <c r="F87" s="1" t="s">
        <v>121</v>
      </c>
      <c r="G87" s="1" t="s">
        <v>68</v>
      </c>
      <c r="H87"/>
      <c r="I87" s="1" t="s">
        <v>257</v>
      </c>
      <c r="J87"/>
      <c r="K87" s="1" t="s">
        <v>38</v>
      </c>
      <c r="L87" s="1" t="s">
        <v>145</v>
      </c>
      <c r="M87" s="1" t="s">
        <v>40</v>
      </c>
      <c r="N87" s="1" t="s">
        <v>39</v>
      </c>
      <c r="O87" s="9" t="s">
        <v>39</v>
      </c>
      <c r="P87" s="9" t="s">
        <v>39</v>
      </c>
      <c r="Q87" s="9" t="s">
        <v>39</v>
      </c>
      <c r="R87" s="9" t="s">
        <v>39</v>
      </c>
      <c r="S87" s="1" t="s">
        <v>258</v>
      </c>
      <c r="T87" s="1" t="s">
        <v>111</v>
      </c>
      <c r="U87" s="1" t="s">
        <v>63</v>
      </c>
      <c r="V87" s="1" t="s">
        <v>181</v>
      </c>
      <c r="W87" s="1" t="s">
        <v>259</v>
      </c>
      <c r="X87" s="1" t="s">
        <v>39</v>
      </c>
      <c r="Y87" s="1" t="s">
        <v>39</v>
      </c>
      <c r="Z87" s="1" t="s">
        <v>39</v>
      </c>
      <c r="AA87" s="1" t="s">
        <v>64</v>
      </c>
      <c r="AB87" s="1" t="s">
        <v>64</v>
      </c>
      <c r="AD87" s="1" t="s">
        <v>201</v>
      </c>
      <c r="AE87"/>
      <c r="AF87"/>
      <c r="AG87" s="1" t="s">
        <v>64</v>
      </c>
      <c r="AH87" s="5" t="s">
        <v>64</v>
      </c>
      <c r="AI87" s="5" t="s">
        <v>64</v>
      </c>
      <c r="AJ87" s="5" t="s">
        <v>64</v>
      </c>
      <c r="AK87"/>
    </row>
    <row r="88" spans="1:37">
      <c r="A88" s="39">
        <v>4</v>
      </c>
      <c r="B88" s="1" t="s">
        <v>260</v>
      </c>
      <c r="C88" s="2" t="s">
        <v>261</v>
      </c>
      <c r="D88" s="2" t="s">
        <v>262</v>
      </c>
      <c r="E88" s="1" t="s">
        <v>263</v>
      </c>
      <c r="F88" s="1" t="s">
        <v>475</v>
      </c>
      <c r="G88" s="1" t="s">
        <v>68</v>
      </c>
      <c r="H88" s="1" t="s">
        <v>265</v>
      </c>
      <c r="I88" s="1" t="s">
        <v>476</v>
      </c>
      <c r="J88" s="1" t="s">
        <v>57</v>
      </c>
      <c r="K88" s="1" t="s">
        <v>38</v>
      </c>
      <c r="L88" s="1" t="s">
        <v>326</v>
      </c>
      <c r="M88" s="1" t="s">
        <v>140</v>
      </c>
      <c r="N88" s="1" t="s">
        <v>41</v>
      </c>
      <c r="O88" s="34">
        <f t="shared" ref="O88:O93" si="4">P88/Q88</f>
        <v>1.6666666666666667</v>
      </c>
      <c r="P88" s="9">
        <v>25</v>
      </c>
      <c r="Q88" s="9">
        <v>15</v>
      </c>
      <c r="R88" s="1" t="s">
        <v>42</v>
      </c>
      <c r="S88" s="1" t="s">
        <v>126</v>
      </c>
      <c r="T88" s="1" t="s">
        <v>44</v>
      </c>
      <c r="U88" s="1" t="s">
        <v>45</v>
      </c>
      <c r="V88" s="1" t="s">
        <v>46</v>
      </c>
      <c r="W88"/>
      <c r="X88" s="1" t="s">
        <v>83</v>
      </c>
      <c r="Y88" s="1" t="s">
        <v>479</v>
      </c>
      <c r="Z88" s="1" t="s">
        <v>49</v>
      </c>
      <c r="AA88" s="1" t="s">
        <v>536</v>
      </c>
      <c r="AB88" s="13" t="s">
        <v>365</v>
      </c>
      <c r="AC88" s="13" t="s">
        <v>39</v>
      </c>
      <c r="AD88" t="s">
        <v>39</v>
      </c>
      <c r="AE88" s="1" t="s">
        <v>266</v>
      </c>
      <c r="AF88" s="9" t="s">
        <v>477</v>
      </c>
      <c r="AG88" s="1" t="s">
        <v>478</v>
      </c>
      <c r="AH88" s="7">
        <v>0.38095238095238093</v>
      </c>
      <c r="AI88" s="7">
        <v>1.1428571428571428</v>
      </c>
      <c r="AJ88" s="7" t="s">
        <v>39</v>
      </c>
      <c r="AK88"/>
    </row>
    <row r="89" spans="1:37" ht="13.8">
      <c r="A89" s="39">
        <v>4</v>
      </c>
      <c r="B89" s="1" t="s">
        <v>260</v>
      </c>
      <c r="C89" s="2" t="s">
        <v>261</v>
      </c>
      <c r="D89" s="2" t="s">
        <v>267</v>
      </c>
      <c r="E89" s="1" t="s">
        <v>263</v>
      </c>
      <c r="F89" s="1" t="s">
        <v>480</v>
      </c>
      <c r="G89" s="1" t="s">
        <v>68</v>
      </c>
      <c r="H89" s="1" t="s">
        <v>185</v>
      </c>
      <c r="I89" s="9" t="s">
        <v>476</v>
      </c>
      <c r="J89" s="1" t="s">
        <v>57</v>
      </c>
      <c r="K89" s="1" t="s">
        <v>38</v>
      </c>
      <c r="L89" s="1" t="s">
        <v>326</v>
      </c>
      <c r="M89" s="1" t="s">
        <v>140</v>
      </c>
      <c r="N89" s="1" t="s">
        <v>41</v>
      </c>
      <c r="O89" s="34">
        <f t="shared" si="4"/>
        <v>1.5533333333333335</v>
      </c>
      <c r="P89" s="9">
        <v>23.3</v>
      </c>
      <c r="Q89" s="9">
        <v>15</v>
      </c>
      <c r="R89" s="1" t="s">
        <v>268</v>
      </c>
      <c r="S89" s="9" t="s">
        <v>126</v>
      </c>
      <c r="T89" s="1" t="s">
        <v>44</v>
      </c>
      <c r="U89" s="1" t="s">
        <v>45</v>
      </c>
      <c r="V89" s="1" t="s">
        <v>46</v>
      </c>
      <c r="W89"/>
      <c r="X89" s="1" t="s">
        <v>83</v>
      </c>
      <c r="Y89" s="1" t="s">
        <v>482</v>
      </c>
      <c r="Z89" s="1" t="s">
        <v>49</v>
      </c>
      <c r="AA89" s="9" t="s">
        <v>536</v>
      </c>
      <c r="AB89" s="13" t="s">
        <v>481</v>
      </c>
      <c r="AC89" s="13" t="s">
        <v>483</v>
      </c>
      <c r="AD89" s="1" t="s">
        <v>39</v>
      </c>
      <c r="AE89" s="9" t="s">
        <v>266</v>
      </c>
      <c r="AF89" s="9" t="s">
        <v>411</v>
      </c>
      <c r="AG89" s="9" t="s">
        <v>478</v>
      </c>
      <c r="AH89" s="7">
        <v>0.47058823529411764</v>
      </c>
      <c r="AI89" s="7">
        <v>1.1176470588235294</v>
      </c>
      <c r="AJ89" s="7" t="s">
        <v>39</v>
      </c>
      <c r="AK89"/>
    </row>
    <row r="90" spans="1:37">
      <c r="A90" s="39">
        <v>5</v>
      </c>
      <c r="B90" s="9" t="s">
        <v>470</v>
      </c>
      <c r="C90" s="2" t="s">
        <v>467</v>
      </c>
      <c r="D90" s="2" t="s">
        <v>468</v>
      </c>
      <c r="E90" s="9" t="s">
        <v>469</v>
      </c>
      <c r="F90" s="9" t="s">
        <v>471</v>
      </c>
      <c r="G90" s="9" t="s">
        <v>68</v>
      </c>
      <c r="H90" s="9" t="s">
        <v>36</v>
      </c>
      <c r="I90" s="9" t="s">
        <v>37</v>
      </c>
      <c r="J90" s="9"/>
      <c r="K90" s="9" t="s">
        <v>38</v>
      </c>
      <c r="L90" s="9" t="s">
        <v>39</v>
      </c>
      <c r="M90" s="9" t="s">
        <v>140</v>
      </c>
      <c r="N90" s="9" t="s">
        <v>531</v>
      </c>
      <c r="O90" s="34">
        <f t="shared" si="4"/>
        <v>1.9891304347826089</v>
      </c>
      <c r="P90" s="9">
        <v>18.3</v>
      </c>
      <c r="Q90" s="9">
        <v>9.1999999999999993</v>
      </c>
      <c r="R90" s="9" t="s">
        <v>472</v>
      </c>
      <c r="S90" s="9" t="s">
        <v>99</v>
      </c>
      <c r="T90" s="9" t="s">
        <v>438</v>
      </c>
      <c r="U90" s="9" t="s">
        <v>45</v>
      </c>
      <c r="V90" s="9" t="s">
        <v>46</v>
      </c>
      <c r="W90"/>
      <c r="X90" s="9" t="s">
        <v>47</v>
      </c>
      <c r="Y90" s="9" t="s">
        <v>474</v>
      </c>
      <c r="Z90" s="9" t="s">
        <v>49</v>
      </c>
      <c r="AA90" s="9" t="s">
        <v>190</v>
      </c>
      <c r="AB90" s="13" t="s">
        <v>50</v>
      </c>
      <c r="AC90" s="13" t="s">
        <v>391</v>
      </c>
      <c r="AD90" s="9" t="s">
        <v>39</v>
      </c>
      <c r="AE90" s="9"/>
      <c r="AF90" s="9" t="s">
        <v>400</v>
      </c>
      <c r="AG90" s="9" t="s">
        <v>473</v>
      </c>
      <c r="AH90" s="7">
        <v>0.2</v>
      </c>
      <c r="AI90" s="7">
        <v>0.3</v>
      </c>
      <c r="AJ90" s="7">
        <v>1.6</v>
      </c>
      <c r="AK90"/>
    </row>
    <row r="91" spans="1:37">
      <c r="A91" s="39">
        <v>6</v>
      </c>
      <c r="B91" s="1" t="s">
        <v>269</v>
      </c>
      <c r="C91" s="2" t="s">
        <v>270</v>
      </c>
      <c r="D91" s="2" t="s">
        <v>271</v>
      </c>
      <c r="E91" s="1" t="s">
        <v>272</v>
      </c>
      <c r="F91" s="1" t="s">
        <v>330</v>
      </c>
      <c r="G91" s="1" t="s">
        <v>68</v>
      </c>
      <c r="H91" s="1" t="s">
        <v>36</v>
      </c>
      <c r="I91" s="1" t="s">
        <v>37</v>
      </c>
      <c r="J91"/>
      <c r="K91" s="1" t="s">
        <v>38</v>
      </c>
      <c r="L91" s="1" t="s">
        <v>39</v>
      </c>
      <c r="M91" s="1" t="s">
        <v>451</v>
      </c>
      <c r="N91" s="1" t="s">
        <v>55</v>
      </c>
      <c r="O91" s="34">
        <f t="shared" si="4"/>
        <v>2.9156626506024095</v>
      </c>
      <c r="P91" s="9">
        <v>24.2</v>
      </c>
      <c r="Q91" s="9">
        <v>8.3000000000000007</v>
      </c>
      <c r="R91" s="1" t="s">
        <v>80</v>
      </c>
      <c r="S91" s="1" t="s">
        <v>99</v>
      </c>
      <c r="T91" s="1" t="s">
        <v>44</v>
      </c>
      <c r="U91" s="1" t="s">
        <v>45</v>
      </c>
      <c r="V91" s="1" t="s">
        <v>46</v>
      </c>
      <c r="W91"/>
      <c r="X91" s="13" t="s">
        <v>47</v>
      </c>
      <c r="Y91" s="1" t="s">
        <v>274</v>
      </c>
      <c r="Z91" s="1" t="s">
        <v>543</v>
      </c>
      <c r="AA91" s="13" t="s">
        <v>190</v>
      </c>
      <c r="AB91" s="1" t="s">
        <v>50</v>
      </c>
      <c r="AC91" s="9" t="s">
        <v>454</v>
      </c>
      <c r="AD91" s="1" t="s">
        <v>39</v>
      </c>
      <c r="AE91" s="1" t="s">
        <v>538</v>
      </c>
      <c r="AF91" s="9" t="s">
        <v>416</v>
      </c>
      <c r="AG91" s="1" t="s">
        <v>452</v>
      </c>
      <c r="AH91" s="7">
        <v>0.2857142857142857</v>
      </c>
      <c r="AI91" s="7">
        <v>0.8571428571428571</v>
      </c>
      <c r="AJ91" s="7" t="s">
        <v>39</v>
      </c>
      <c r="AK91" t="s">
        <v>453</v>
      </c>
    </row>
    <row r="92" spans="1:37">
      <c r="A92" s="39">
        <v>7</v>
      </c>
      <c r="B92" s="1" t="s">
        <v>275</v>
      </c>
      <c r="C92" s="2" t="s">
        <v>276</v>
      </c>
      <c r="D92" s="2" t="s">
        <v>277</v>
      </c>
      <c r="E92" s="1" t="s">
        <v>278</v>
      </c>
      <c r="F92" s="1" t="s">
        <v>484</v>
      </c>
      <c r="G92" s="1" t="s">
        <v>68</v>
      </c>
      <c r="H92" s="1" t="s">
        <v>36</v>
      </c>
      <c r="I92" s="1" t="s">
        <v>37</v>
      </c>
      <c r="J92"/>
      <c r="K92" s="1" t="s">
        <v>38</v>
      </c>
      <c r="L92" s="1" t="s">
        <v>39</v>
      </c>
      <c r="M92" s="1" t="s">
        <v>125</v>
      </c>
      <c r="N92" s="1" t="s">
        <v>41</v>
      </c>
      <c r="O92" s="34">
        <f t="shared" si="4"/>
        <v>1.6666666666666667</v>
      </c>
      <c r="P92" s="9">
        <v>25</v>
      </c>
      <c r="Q92" s="9">
        <v>15</v>
      </c>
      <c r="R92" s="1" t="s">
        <v>42</v>
      </c>
      <c r="S92" s="1" t="s">
        <v>280</v>
      </c>
      <c r="T92" s="1" t="s">
        <v>281</v>
      </c>
      <c r="U92" s="1" t="s">
        <v>45</v>
      </c>
      <c r="V92" s="1" t="s">
        <v>46</v>
      </c>
      <c r="W92"/>
      <c r="X92" s="13" t="s">
        <v>282</v>
      </c>
      <c r="Y92" s="1" t="s">
        <v>485</v>
      </c>
      <c r="Z92" s="1" t="s">
        <v>49</v>
      </c>
      <c r="AA92" s="13" t="s">
        <v>190</v>
      </c>
      <c r="AB92" s="1" t="s">
        <v>370</v>
      </c>
      <c r="AC92" s="9" t="s">
        <v>462</v>
      </c>
      <c r="AD92" s="1" t="s">
        <v>39</v>
      </c>
      <c r="AE92"/>
      <c r="AF92" t="s">
        <v>396</v>
      </c>
      <c r="AG92" s="1" t="s">
        <v>462</v>
      </c>
      <c r="AH92" s="7">
        <v>0.1</v>
      </c>
      <c r="AI92" s="7">
        <v>0.47619047619047616</v>
      </c>
      <c r="AJ92" s="7" t="s">
        <v>39</v>
      </c>
      <c r="AK92" t="s">
        <v>453</v>
      </c>
    </row>
    <row r="93" spans="1:37">
      <c r="A93" s="39">
        <v>7</v>
      </c>
      <c r="B93" s="1" t="s">
        <v>275</v>
      </c>
      <c r="C93" s="2" t="s">
        <v>284</v>
      </c>
      <c r="D93" s="2" t="s">
        <v>285</v>
      </c>
      <c r="E93" s="1" t="s">
        <v>278</v>
      </c>
      <c r="F93" s="1" t="s">
        <v>486</v>
      </c>
      <c r="G93" s="1" t="s">
        <v>68</v>
      </c>
      <c r="H93" s="1" t="s">
        <v>36</v>
      </c>
      <c r="I93" s="1" t="s">
        <v>37</v>
      </c>
      <c r="J93"/>
      <c r="K93" s="1" t="s">
        <v>38</v>
      </c>
      <c r="L93" s="1" t="s">
        <v>39</v>
      </c>
      <c r="M93" s="1" t="s">
        <v>40</v>
      </c>
      <c r="N93" s="1" t="s">
        <v>41</v>
      </c>
      <c r="O93" s="34">
        <f t="shared" si="4"/>
        <v>1.8141025641025641</v>
      </c>
      <c r="P93" s="9">
        <v>28.3</v>
      </c>
      <c r="Q93" s="9">
        <v>15.6</v>
      </c>
      <c r="R93" s="1" t="s">
        <v>42</v>
      </c>
      <c r="S93" s="1" t="s">
        <v>43</v>
      </c>
      <c r="T93" s="9" t="s">
        <v>281</v>
      </c>
      <c r="U93" s="1" t="s">
        <v>180</v>
      </c>
      <c r="V93" s="1" t="s">
        <v>46</v>
      </c>
      <c r="W93"/>
      <c r="X93" s="13" t="s">
        <v>286</v>
      </c>
      <c r="Y93" s="1" t="s">
        <v>489</v>
      </c>
      <c r="Z93" s="1" t="s">
        <v>49</v>
      </c>
      <c r="AA93" s="13" t="s">
        <v>190</v>
      </c>
      <c r="AB93" s="9" t="s">
        <v>370</v>
      </c>
      <c r="AC93" s="9" t="s">
        <v>462</v>
      </c>
      <c r="AD93" s="1" t="s">
        <v>39</v>
      </c>
      <c r="AE93"/>
      <c r="AF93" t="s">
        <v>416</v>
      </c>
      <c r="AG93" s="9" t="s">
        <v>462</v>
      </c>
      <c r="AH93" s="7">
        <v>0.14285714285714285</v>
      </c>
      <c r="AI93" s="7">
        <v>0.47619047619047616</v>
      </c>
      <c r="AJ93" s="7" t="s">
        <v>39</v>
      </c>
      <c r="AK93" t="s">
        <v>453</v>
      </c>
    </row>
    <row r="94" spans="1:37">
      <c r="A94" s="39">
        <v>7</v>
      </c>
      <c r="B94" s="1" t="s">
        <v>275</v>
      </c>
      <c r="C94" s="2" t="s">
        <v>284</v>
      </c>
      <c r="D94" s="2" t="s">
        <v>487</v>
      </c>
      <c r="E94" s="1" t="s">
        <v>278</v>
      </c>
      <c r="F94" s="1" t="s">
        <v>488</v>
      </c>
      <c r="G94" s="1" t="s">
        <v>68</v>
      </c>
      <c r="H94" s="1" t="s">
        <v>36</v>
      </c>
      <c r="I94" s="1" t="s">
        <v>37</v>
      </c>
      <c r="J94"/>
      <c r="K94" s="1" t="s">
        <v>38</v>
      </c>
      <c r="L94" s="1" t="s">
        <v>39</v>
      </c>
      <c r="M94" s="1" t="s">
        <v>140</v>
      </c>
      <c r="N94" s="1" t="s">
        <v>55</v>
      </c>
      <c r="O94" s="34">
        <f t="shared" ref="O94:O103" si="5">P94/Q94</f>
        <v>2</v>
      </c>
      <c r="P94" s="9">
        <v>30</v>
      </c>
      <c r="Q94" s="9">
        <v>15</v>
      </c>
      <c r="R94" s="1" t="s">
        <v>42</v>
      </c>
      <c r="S94" s="1" t="s">
        <v>99</v>
      </c>
      <c r="T94" s="1" t="s">
        <v>44</v>
      </c>
      <c r="U94" s="1" t="s">
        <v>180</v>
      </c>
      <c r="V94" s="1" t="s">
        <v>46</v>
      </c>
      <c r="W94"/>
      <c r="X94" s="13" t="s">
        <v>286</v>
      </c>
      <c r="Y94" s="9" t="s">
        <v>489</v>
      </c>
      <c r="Z94" s="9" t="s">
        <v>49</v>
      </c>
      <c r="AA94" s="13" t="s">
        <v>190</v>
      </c>
      <c r="AB94" s="1" t="s">
        <v>50</v>
      </c>
      <c r="AC94" s="9" t="s">
        <v>462</v>
      </c>
      <c r="AD94" s="1" t="s">
        <v>39</v>
      </c>
      <c r="AE94"/>
      <c r="AF94" t="s">
        <v>416</v>
      </c>
      <c r="AG94" s="9" t="s">
        <v>462</v>
      </c>
      <c r="AH94" s="7">
        <v>0.1</v>
      </c>
      <c r="AI94" s="7">
        <v>0.5</v>
      </c>
      <c r="AJ94" s="7" t="s">
        <v>39</v>
      </c>
      <c r="AK94" t="s">
        <v>453</v>
      </c>
    </row>
    <row r="95" spans="1:37">
      <c r="A95" s="39">
        <v>7</v>
      </c>
      <c r="B95" s="1" t="s">
        <v>275</v>
      </c>
      <c r="C95" s="2" t="s">
        <v>284</v>
      </c>
      <c r="D95" s="2" t="s">
        <v>289</v>
      </c>
      <c r="E95" s="1" t="s">
        <v>278</v>
      </c>
      <c r="F95" s="1" t="s">
        <v>490</v>
      </c>
      <c r="G95" s="1" t="s">
        <v>68</v>
      </c>
      <c r="H95" s="1" t="s">
        <v>36</v>
      </c>
      <c r="I95" s="1" t="s">
        <v>37</v>
      </c>
      <c r="J95"/>
      <c r="K95" s="1" t="s">
        <v>38</v>
      </c>
      <c r="L95" s="1" t="s">
        <v>39</v>
      </c>
      <c r="M95" s="1" t="s">
        <v>140</v>
      </c>
      <c r="N95" s="1" t="s">
        <v>55</v>
      </c>
      <c r="O95" s="34">
        <f t="shared" si="5"/>
        <v>2.007518796992481</v>
      </c>
      <c r="P95" s="9">
        <v>26.7</v>
      </c>
      <c r="Q95" s="9">
        <v>13.3</v>
      </c>
      <c r="R95" s="1" t="s">
        <v>42</v>
      </c>
      <c r="S95" s="1" t="s">
        <v>280</v>
      </c>
      <c r="T95" s="1" t="s">
        <v>44</v>
      </c>
      <c r="U95" s="1" t="s">
        <v>180</v>
      </c>
      <c r="V95" s="1" t="s">
        <v>46</v>
      </c>
      <c r="W95"/>
      <c r="X95" s="13" t="s">
        <v>286</v>
      </c>
      <c r="Y95" s="9" t="s">
        <v>491</v>
      </c>
      <c r="Z95" s="1" t="s">
        <v>368</v>
      </c>
      <c r="AA95" s="13" t="s">
        <v>190</v>
      </c>
      <c r="AB95" s="9" t="s">
        <v>50</v>
      </c>
      <c r="AC95" s="9" t="s">
        <v>462</v>
      </c>
      <c r="AD95" s="1" t="s">
        <v>39</v>
      </c>
      <c r="AE95"/>
      <c r="AF95" t="s">
        <v>416</v>
      </c>
      <c r="AG95" s="9" t="s">
        <v>462</v>
      </c>
      <c r="AH95" s="7">
        <v>9.5238095238095233E-2</v>
      </c>
      <c r="AI95" s="7">
        <v>0.38095238095238093</v>
      </c>
      <c r="AJ95" s="7" t="s">
        <v>39</v>
      </c>
      <c r="AK95" t="s">
        <v>453</v>
      </c>
    </row>
    <row r="96" spans="1:37">
      <c r="A96" s="39">
        <v>7</v>
      </c>
      <c r="B96" s="1" t="s">
        <v>275</v>
      </c>
      <c r="C96" s="2" t="s">
        <v>290</v>
      </c>
      <c r="D96" s="2" t="s">
        <v>291</v>
      </c>
      <c r="E96" s="1" t="s">
        <v>292</v>
      </c>
      <c r="F96" s="1" t="s">
        <v>338</v>
      </c>
      <c r="G96" s="1" t="s">
        <v>68</v>
      </c>
      <c r="H96" s="1" t="s">
        <v>36</v>
      </c>
      <c r="I96" s="1" t="s">
        <v>37</v>
      </c>
      <c r="J96"/>
      <c r="K96" s="1" t="s">
        <v>38</v>
      </c>
      <c r="L96" s="1" t="s">
        <v>39</v>
      </c>
      <c r="M96" s="1" t="s">
        <v>188</v>
      </c>
      <c r="N96" s="1" t="s">
        <v>55</v>
      </c>
      <c r="O96" s="34">
        <f t="shared" si="5"/>
        <v>2.9156626506024095</v>
      </c>
      <c r="P96" s="9">
        <v>24.2</v>
      </c>
      <c r="Q96" s="9">
        <v>8.3000000000000007</v>
      </c>
      <c r="R96" s="1" t="s">
        <v>80</v>
      </c>
      <c r="S96" s="1" t="s">
        <v>99</v>
      </c>
      <c r="T96" s="1" t="s">
        <v>44</v>
      </c>
      <c r="U96" s="9" t="s">
        <v>45</v>
      </c>
      <c r="V96" s="13" t="s">
        <v>46</v>
      </c>
      <c r="W96"/>
      <c r="X96" s="13" t="s">
        <v>83</v>
      </c>
      <c r="Y96" s="13" t="s">
        <v>456</v>
      </c>
      <c r="Z96" s="9" t="s">
        <v>295</v>
      </c>
      <c r="AA96" s="13" t="s">
        <v>190</v>
      </c>
      <c r="AB96" s="1" t="s">
        <v>89</v>
      </c>
      <c r="AC96" s="9" t="s">
        <v>457</v>
      </c>
      <c r="AD96" s="1" t="s">
        <v>39</v>
      </c>
      <c r="AE96" s="9" t="s">
        <v>538</v>
      </c>
      <c r="AF96" s="9" t="s">
        <v>416</v>
      </c>
      <c r="AG96" s="1" t="s">
        <v>283</v>
      </c>
      <c r="AH96" s="7">
        <v>0.19047619047619047</v>
      </c>
      <c r="AI96" s="7">
        <v>0.5714285714285714</v>
      </c>
      <c r="AJ96" s="7" t="s">
        <v>39</v>
      </c>
      <c r="AK96" t="s">
        <v>453</v>
      </c>
    </row>
    <row r="97" spans="1:37">
      <c r="A97" s="39">
        <v>8</v>
      </c>
      <c r="B97" s="1" t="s">
        <v>275</v>
      </c>
      <c r="C97" s="2" t="s">
        <v>293</v>
      </c>
      <c r="D97" s="2" t="s">
        <v>294</v>
      </c>
      <c r="E97" s="1" t="s">
        <v>292</v>
      </c>
      <c r="F97" s="1" t="s">
        <v>334</v>
      </c>
      <c r="G97" s="1" t="s">
        <v>68</v>
      </c>
      <c r="H97" s="1" t="s">
        <v>36</v>
      </c>
      <c r="I97" s="1" t="s">
        <v>37</v>
      </c>
      <c r="J97"/>
      <c r="K97" s="1" t="s">
        <v>38</v>
      </c>
      <c r="L97" s="1" t="s">
        <v>39</v>
      </c>
      <c r="M97" s="1" t="s">
        <v>40</v>
      </c>
      <c r="N97" s="1" t="s">
        <v>41</v>
      </c>
      <c r="O97" s="34">
        <f t="shared" si="5"/>
        <v>1.72</v>
      </c>
      <c r="P97" s="9">
        <v>25.8</v>
      </c>
      <c r="Q97" s="9">
        <v>15</v>
      </c>
      <c r="R97" s="1" t="s">
        <v>42</v>
      </c>
      <c r="S97" s="1" t="s">
        <v>280</v>
      </c>
      <c r="T97" s="1" t="s">
        <v>44</v>
      </c>
      <c r="U97" s="1" t="s">
        <v>45</v>
      </c>
      <c r="V97" s="1" t="s">
        <v>46</v>
      </c>
      <c r="W97"/>
      <c r="X97" s="13" t="s">
        <v>47</v>
      </c>
      <c r="Y97" s="1" t="s">
        <v>455</v>
      </c>
      <c r="Z97" s="1" t="s">
        <v>295</v>
      </c>
      <c r="AA97" s="13" t="s">
        <v>190</v>
      </c>
      <c r="AB97" s="9" t="s">
        <v>83</v>
      </c>
      <c r="AD97" s="1" t="s">
        <v>39</v>
      </c>
      <c r="AE97"/>
      <c r="AF97" t="s">
        <v>396</v>
      </c>
      <c r="AG97" s="1" t="s">
        <v>355</v>
      </c>
      <c r="AH97" s="7">
        <v>0.2</v>
      </c>
      <c r="AI97" s="7">
        <v>0.6</v>
      </c>
      <c r="AJ97" s="7" t="s">
        <v>39</v>
      </c>
      <c r="AK97" t="s">
        <v>453</v>
      </c>
    </row>
    <row r="98" spans="1:37">
      <c r="A98" s="39">
        <v>8</v>
      </c>
      <c r="B98" s="1" t="s">
        <v>275</v>
      </c>
      <c r="C98" s="2" t="s">
        <v>297</v>
      </c>
      <c r="D98" s="2" t="s">
        <v>298</v>
      </c>
      <c r="E98" s="1" t="s">
        <v>292</v>
      </c>
      <c r="F98" s="1" t="s">
        <v>341</v>
      </c>
      <c r="G98" s="1" t="s">
        <v>68</v>
      </c>
      <c r="H98" s="1" t="s">
        <v>36</v>
      </c>
      <c r="I98" s="1" t="s">
        <v>37</v>
      </c>
      <c r="J98"/>
      <c r="K98" s="1" t="s">
        <v>38</v>
      </c>
      <c r="L98" s="1" t="s">
        <v>39</v>
      </c>
      <c r="M98" s="1" t="s">
        <v>300</v>
      </c>
      <c r="N98" s="1" t="s">
        <v>41</v>
      </c>
      <c r="O98" s="34">
        <f t="shared" si="5"/>
        <v>1.8987341772151898</v>
      </c>
      <c r="P98" s="9">
        <v>30</v>
      </c>
      <c r="Q98" s="9">
        <v>15.8</v>
      </c>
      <c r="R98" s="1" t="s">
        <v>42</v>
      </c>
      <c r="S98" s="1" t="s">
        <v>413</v>
      </c>
      <c r="T98" s="1" t="s">
        <v>44</v>
      </c>
      <c r="U98" s="1" t="s">
        <v>63</v>
      </c>
      <c r="V98" s="1" t="s">
        <v>46</v>
      </c>
      <c r="W98"/>
      <c r="X98" s="1" t="s">
        <v>301</v>
      </c>
      <c r="Y98" s="1" t="s">
        <v>459</v>
      </c>
      <c r="Z98" s="1" t="s">
        <v>302</v>
      </c>
      <c r="AA98" s="13" t="s">
        <v>190</v>
      </c>
      <c r="AB98" s="1" t="s">
        <v>89</v>
      </c>
      <c r="AC98" s="9" t="s">
        <v>458</v>
      </c>
      <c r="AD98" s="1" t="s">
        <v>39</v>
      </c>
      <c r="AE98"/>
      <c r="AF98" t="s">
        <v>387</v>
      </c>
      <c r="AG98" s="1" t="s">
        <v>458</v>
      </c>
      <c r="AH98" s="7">
        <v>0.15</v>
      </c>
      <c r="AI98" s="7">
        <v>0.4</v>
      </c>
      <c r="AJ98" s="7" t="s">
        <v>39</v>
      </c>
      <c r="AK98" t="s">
        <v>453</v>
      </c>
    </row>
    <row r="99" spans="1:37">
      <c r="A99" s="39">
        <v>12</v>
      </c>
      <c r="B99" s="1" t="s">
        <v>275</v>
      </c>
      <c r="C99" s="2" t="s">
        <v>303</v>
      </c>
      <c r="D99" s="1" t="s">
        <v>304</v>
      </c>
      <c r="E99" s="1" t="s">
        <v>305</v>
      </c>
      <c r="F99" s="1" t="s">
        <v>511</v>
      </c>
      <c r="G99" s="1" t="s">
        <v>68</v>
      </c>
      <c r="H99" s="1" t="s">
        <v>36</v>
      </c>
      <c r="I99" s="1" t="s">
        <v>37</v>
      </c>
      <c r="J99"/>
      <c r="K99" s="1" t="s">
        <v>38</v>
      </c>
      <c r="L99" s="1" t="s">
        <v>39</v>
      </c>
      <c r="M99" s="1" t="s">
        <v>140</v>
      </c>
      <c r="N99" s="1" t="s">
        <v>41</v>
      </c>
      <c r="O99" s="34">
        <f t="shared" si="5"/>
        <v>1.8285714285714285</v>
      </c>
      <c r="P99" s="31">
        <v>32</v>
      </c>
      <c r="Q99" s="31">
        <v>17.5</v>
      </c>
      <c r="R99" s="1" t="s">
        <v>42</v>
      </c>
      <c r="S99" s="1" t="s">
        <v>280</v>
      </c>
      <c r="T99" s="1" t="s">
        <v>44</v>
      </c>
      <c r="U99" s="1" t="s">
        <v>63</v>
      </c>
      <c r="V99" s="1" t="s">
        <v>46</v>
      </c>
      <c r="W99"/>
      <c r="X99" s="1" t="s">
        <v>47</v>
      </c>
      <c r="Y99" s="1" t="s">
        <v>287</v>
      </c>
      <c r="Z99" s="1" t="s">
        <v>49</v>
      </c>
      <c r="AA99" s="1" t="s">
        <v>190</v>
      </c>
      <c r="AB99" s="1" t="s">
        <v>306</v>
      </c>
      <c r="AD99" s="1" t="s">
        <v>39</v>
      </c>
      <c r="AE99"/>
      <c r="AF99"/>
      <c r="AG99" s="1" t="s">
        <v>296</v>
      </c>
      <c r="AH99" s="7" t="s">
        <v>307</v>
      </c>
      <c r="AI99" s="7" t="s">
        <v>307</v>
      </c>
      <c r="AJ99" s="7" t="s">
        <v>39</v>
      </c>
      <c r="AK99" s="30"/>
    </row>
    <row r="100" spans="1:37">
      <c r="A100" s="39">
        <v>12</v>
      </c>
      <c r="B100" s="1" t="s">
        <v>275</v>
      </c>
      <c r="C100" s="2" t="s">
        <v>308</v>
      </c>
      <c r="D100" s="2" t="s">
        <v>309</v>
      </c>
      <c r="E100" s="1" t="s">
        <v>305</v>
      </c>
      <c r="F100" s="1" t="s">
        <v>511</v>
      </c>
      <c r="G100" s="1" t="s">
        <v>68</v>
      </c>
      <c r="H100" s="1" t="s">
        <v>36</v>
      </c>
      <c r="I100" s="1" t="s">
        <v>37</v>
      </c>
      <c r="J100"/>
      <c r="K100" s="1" t="s">
        <v>38</v>
      </c>
      <c r="L100" s="1" t="s">
        <v>39</v>
      </c>
      <c r="M100" s="1" t="s">
        <v>140</v>
      </c>
      <c r="N100" s="1" t="s">
        <v>41</v>
      </c>
      <c r="O100" s="34">
        <f t="shared" si="5"/>
        <v>1.5714285714285714</v>
      </c>
      <c r="P100" s="31">
        <v>44</v>
      </c>
      <c r="Q100" s="31">
        <v>28</v>
      </c>
      <c r="R100" s="1" t="s">
        <v>42</v>
      </c>
      <c r="S100" s="1" t="s">
        <v>280</v>
      </c>
      <c r="T100" s="1" t="s">
        <v>44</v>
      </c>
      <c r="U100" s="1" t="s">
        <v>63</v>
      </c>
      <c r="V100" s="1" t="s">
        <v>46</v>
      </c>
      <c r="W100"/>
      <c r="X100" s="1" t="s">
        <v>47</v>
      </c>
      <c r="Y100" s="1" t="s">
        <v>287</v>
      </c>
      <c r="Z100" s="1" t="s">
        <v>49</v>
      </c>
      <c r="AA100" s="1" t="s">
        <v>190</v>
      </c>
      <c r="AB100" s="1" t="s">
        <v>89</v>
      </c>
      <c r="AD100" s="1" t="s">
        <v>39</v>
      </c>
      <c r="AE100"/>
      <c r="AF100"/>
      <c r="AG100" s="1" t="s">
        <v>296</v>
      </c>
      <c r="AH100" s="7" t="s">
        <v>307</v>
      </c>
      <c r="AI100" s="7" t="s">
        <v>307</v>
      </c>
      <c r="AJ100" s="7" t="s">
        <v>39</v>
      </c>
      <c r="AK100" s="30"/>
    </row>
    <row r="101" spans="1:37">
      <c r="A101" s="39">
        <v>12</v>
      </c>
      <c r="B101" s="9" t="s">
        <v>275</v>
      </c>
      <c r="C101" s="2" t="s">
        <v>310</v>
      </c>
      <c r="D101" s="2" t="s">
        <v>510</v>
      </c>
      <c r="E101" s="9" t="s">
        <v>305</v>
      </c>
      <c r="F101" s="9" t="s">
        <v>512</v>
      </c>
      <c r="G101" s="9" t="s">
        <v>68</v>
      </c>
      <c r="H101" s="9" t="s">
        <v>36</v>
      </c>
      <c r="I101" s="9" t="s">
        <v>37</v>
      </c>
      <c r="J101"/>
      <c r="K101" s="9" t="s">
        <v>38</v>
      </c>
      <c r="L101" s="9" t="s">
        <v>39</v>
      </c>
      <c r="M101" s="9" t="s">
        <v>40</v>
      </c>
      <c r="N101" s="9" t="s">
        <v>41</v>
      </c>
      <c r="O101" s="34">
        <f t="shared" si="5"/>
        <v>1.415</v>
      </c>
      <c r="P101" s="9">
        <v>28.3</v>
      </c>
      <c r="Q101" s="9">
        <v>20</v>
      </c>
      <c r="R101" s="9" t="s">
        <v>42</v>
      </c>
      <c r="S101" s="9" t="s">
        <v>413</v>
      </c>
      <c r="T101" s="9" t="s">
        <v>44</v>
      </c>
      <c r="U101" s="9" t="s">
        <v>180</v>
      </c>
      <c r="V101" s="9" t="s">
        <v>46</v>
      </c>
      <c r="W101"/>
      <c r="X101" s="9" t="s">
        <v>47</v>
      </c>
      <c r="Y101" s="9" t="s">
        <v>514</v>
      </c>
      <c r="Z101" s="9" t="s">
        <v>49</v>
      </c>
      <c r="AA101" s="9" t="s">
        <v>190</v>
      </c>
      <c r="AB101" s="9" t="s">
        <v>83</v>
      </c>
      <c r="AC101" s="13" t="s">
        <v>355</v>
      </c>
      <c r="AD101" s="9" t="s">
        <v>39</v>
      </c>
      <c r="AE101"/>
      <c r="AF101" t="s">
        <v>400</v>
      </c>
      <c r="AG101" s="9" t="s">
        <v>513</v>
      </c>
      <c r="AH101" s="7">
        <v>0.2</v>
      </c>
      <c r="AI101" s="7">
        <v>0.7</v>
      </c>
      <c r="AJ101" s="7" t="s">
        <v>39</v>
      </c>
      <c r="AK101" s="30" t="s">
        <v>453</v>
      </c>
    </row>
    <row r="102" spans="1:37">
      <c r="A102" s="39">
        <v>12</v>
      </c>
      <c r="B102" s="1" t="s">
        <v>275</v>
      </c>
      <c r="C102" s="2" t="s">
        <v>310</v>
      </c>
      <c r="D102" s="2" t="s">
        <v>311</v>
      </c>
      <c r="E102" s="1" t="s">
        <v>305</v>
      </c>
      <c r="F102" s="1" t="s">
        <v>515</v>
      </c>
      <c r="G102" s="1" t="s">
        <v>68</v>
      </c>
      <c r="H102" s="1" t="s">
        <v>36</v>
      </c>
      <c r="I102" s="1" t="s">
        <v>37</v>
      </c>
      <c r="J102"/>
      <c r="K102" s="1" t="s">
        <v>38</v>
      </c>
      <c r="L102" s="1" t="s">
        <v>39</v>
      </c>
      <c r="M102" s="1" t="s">
        <v>40</v>
      </c>
      <c r="N102" s="1" t="s">
        <v>41</v>
      </c>
      <c r="O102" s="34">
        <f t="shared" si="5"/>
        <v>1.6666666666666667</v>
      </c>
      <c r="P102" s="9">
        <v>25</v>
      </c>
      <c r="Q102" s="9">
        <v>15</v>
      </c>
      <c r="R102" s="1" t="s">
        <v>42</v>
      </c>
      <c r="S102" s="1" t="s">
        <v>280</v>
      </c>
      <c r="T102" s="1" t="s">
        <v>44</v>
      </c>
      <c r="U102" s="1" t="s">
        <v>45</v>
      </c>
      <c r="V102" s="1" t="s">
        <v>46</v>
      </c>
      <c r="W102"/>
      <c r="X102" s="1" t="s">
        <v>47</v>
      </c>
      <c r="Y102" s="1" t="s">
        <v>517</v>
      </c>
      <c r="Z102" s="1" t="s">
        <v>49</v>
      </c>
      <c r="AA102" s="9" t="s">
        <v>190</v>
      </c>
      <c r="AB102" s="13" t="s">
        <v>365</v>
      </c>
      <c r="AC102" s="13" t="s">
        <v>148</v>
      </c>
      <c r="AD102" s="1" t="s">
        <v>39</v>
      </c>
      <c r="AE102"/>
      <c r="AF102" t="s">
        <v>516</v>
      </c>
      <c r="AG102" s="1" t="s">
        <v>355</v>
      </c>
      <c r="AH102" s="7">
        <v>0.14285714285714285</v>
      </c>
      <c r="AI102" s="7">
        <v>0.4</v>
      </c>
      <c r="AJ102" s="7" t="s">
        <v>39</v>
      </c>
      <c r="AK102" s="30" t="s">
        <v>453</v>
      </c>
    </row>
    <row r="103" spans="1:37">
      <c r="A103" s="39">
        <v>12</v>
      </c>
      <c r="B103" s="1" t="s">
        <v>275</v>
      </c>
      <c r="C103" s="2" t="s">
        <v>310</v>
      </c>
      <c r="D103" s="2" t="s">
        <v>312</v>
      </c>
      <c r="E103" s="1" t="s">
        <v>305</v>
      </c>
      <c r="F103" s="1" t="s">
        <v>518</v>
      </c>
      <c r="G103" s="1" t="s">
        <v>68</v>
      </c>
      <c r="H103" s="1" t="s">
        <v>185</v>
      </c>
      <c r="I103" s="1" t="s">
        <v>520</v>
      </c>
      <c r="J103" s="1" t="s">
        <v>519</v>
      </c>
      <c r="K103" s="1" t="s">
        <v>38</v>
      </c>
      <c r="L103" s="1" t="s">
        <v>313</v>
      </c>
      <c r="M103" s="1" t="s">
        <v>40</v>
      </c>
      <c r="N103" s="1" t="s">
        <v>41</v>
      </c>
      <c r="O103" s="34">
        <f t="shared" si="5"/>
        <v>1.585</v>
      </c>
      <c r="P103" s="9">
        <v>31.7</v>
      </c>
      <c r="Q103" s="9">
        <v>20</v>
      </c>
      <c r="R103" s="1" t="s">
        <v>268</v>
      </c>
      <c r="S103" s="1" t="s">
        <v>99</v>
      </c>
      <c r="T103" s="1" t="s">
        <v>44</v>
      </c>
      <c r="U103" s="1" t="s">
        <v>63</v>
      </c>
      <c r="V103" s="1" t="s">
        <v>46</v>
      </c>
      <c r="W103"/>
      <c r="X103" s="1" t="s">
        <v>47</v>
      </c>
      <c r="Y103" s="1" t="s">
        <v>48</v>
      </c>
      <c r="Z103" s="1" t="s">
        <v>49</v>
      </c>
      <c r="AA103" s="9" t="s">
        <v>190</v>
      </c>
      <c r="AB103" s="9" t="s">
        <v>522</v>
      </c>
      <c r="AC103" s="13" t="s">
        <v>462</v>
      </c>
      <c r="AD103" s="1" t="s">
        <v>39</v>
      </c>
      <c r="AE103" s="1" t="s">
        <v>314</v>
      </c>
      <c r="AF103" s="9" t="s">
        <v>521</v>
      </c>
      <c r="AG103" s="1" t="s">
        <v>315</v>
      </c>
      <c r="AH103" s="7">
        <v>0.5</v>
      </c>
      <c r="AI103" s="7">
        <v>1.2</v>
      </c>
      <c r="AJ103" s="7" t="s">
        <v>39</v>
      </c>
      <c r="AK103" s="30" t="s">
        <v>523</v>
      </c>
    </row>
    <row r="104" spans="1:37">
      <c r="A104" s="39">
        <v>13</v>
      </c>
      <c r="B104" s="1" t="s">
        <v>275</v>
      </c>
      <c r="C104" s="2" t="s">
        <v>317</v>
      </c>
      <c r="D104" s="2" t="s">
        <v>318</v>
      </c>
      <c r="E104" s="1" t="s">
        <v>305</v>
      </c>
      <c r="F104" s="1" t="s">
        <v>524</v>
      </c>
      <c r="G104" s="1" t="s">
        <v>68</v>
      </c>
      <c r="H104" s="1" t="s">
        <v>36</v>
      </c>
      <c r="I104" s="1" t="s">
        <v>114</v>
      </c>
      <c r="K104" s="1" t="s">
        <v>38</v>
      </c>
      <c r="L104" s="1" t="s">
        <v>145</v>
      </c>
      <c r="M104" s="1" t="s">
        <v>179</v>
      </c>
      <c r="N104" s="1" t="s">
        <v>41</v>
      </c>
      <c r="O104" s="34">
        <f t="shared" ref="O104:O118" si="6">P104/Q104</f>
        <v>1.6</v>
      </c>
      <c r="P104" s="9">
        <v>40</v>
      </c>
      <c r="Q104" s="9">
        <v>25</v>
      </c>
      <c r="R104" s="1" t="s">
        <v>532</v>
      </c>
      <c r="S104" s="1" t="s">
        <v>43</v>
      </c>
      <c r="T104" s="1" t="s">
        <v>131</v>
      </c>
      <c r="U104" s="1" t="s">
        <v>63</v>
      </c>
      <c r="V104" s="1" t="s">
        <v>46</v>
      </c>
      <c r="X104" s="1" t="s">
        <v>526</v>
      </c>
      <c r="Y104" s="1" t="s">
        <v>527</v>
      </c>
      <c r="Z104" s="1" t="s">
        <v>368</v>
      </c>
      <c r="AA104" s="9" t="s">
        <v>190</v>
      </c>
      <c r="AB104" s="1" t="s">
        <v>50</v>
      </c>
      <c r="AC104" s="13" t="s">
        <v>355</v>
      </c>
      <c r="AD104" s="1" t="s">
        <v>39</v>
      </c>
      <c r="AE104"/>
      <c r="AF104" s="9" t="s">
        <v>499</v>
      </c>
      <c r="AG104" s="1" t="s">
        <v>525</v>
      </c>
      <c r="AH104" s="7">
        <v>0.3</v>
      </c>
      <c r="AI104" s="7">
        <v>0.5</v>
      </c>
      <c r="AJ104" s="7">
        <v>0.76190476190476186</v>
      </c>
      <c r="AK104" s="30"/>
    </row>
    <row r="105" spans="1:37">
      <c r="A105" s="39">
        <v>13</v>
      </c>
      <c r="B105" s="9" t="s">
        <v>275</v>
      </c>
      <c r="C105" s="2" t="s">
        <v>586</v>
      </c>
      <c r="D105" s="2" t="s">
        <v>587</v>
      </c>
      <c r="E105" s="1" t="s">
        <v>305</v>
      </c>
      <c r="F105" s="1" t="s">
        <v>528</v>
      </c>
      <c r="G105" s="1" t="s">
        <v>68</v>
      </c>
      <c r="H105" s="1" t="s">
        <v>36</v>
      </c>
      <c r="I105" s="1" t="s">
        <v>69</v>
      </c>
      <c r="K105" s="1" t="s">
        <v>38</v>
      </c>
      <c r="L105" s="1" t="s">
        <v>321</v>
      </c>
      <c r="M105" s="1" t="s">
        <v>40</v>
      </c>
      <c r="N105" s="1" t="s">
        <v>41</v>
      </c>
      <c r="O105" s="34">
        <f t="shared" si="6"/>
        <v>1.6557377049180328</v>
      </c>
      <c r="P105" s="9">
        <v>30.3</v>
      </c>
      <c r="Q105" s="9">
        <v>18.3</v>
      </c>
      <c r="R105" s="1" t="s">
        <v>42</v>
      </c>
      <c r="S105" s="1" t="s">
        <v>280</v>
      </c>
      <c r="T105" s="1" t="s">
        <v>44</v>
      </c>
      <c r="U105" s="1" t="s">
        <v>63</v>
      </c>
      <c r="V105" s="1" t="s">
        <v>46</v>
      </c>
      <c r="X105" s="1" t="s">
        <v>441</v>
      </c>
      <c r="Y105" s="1" t="s">
        <v>529</v>
      </c>
      <c r="Z105" s="1" t="s">
        <v>49</v>
      </c>
      <c r="AA105" s="9" t="s">
        <v>190</v>
      </c>
      <c r="AB105" s="1" t="s">
        <v>370</v>
      </c>
      <c r="AC105" s="13" t="s">
        <v>148</v>
      </c>
      <c r="AD105" s="1" t="s">
        <v>39</v>
      </c>
      <c r="AE105" s="1" t="s">
        <v>322</v>
      </c>
      <c r="AF105" s="9" t="s">
        <v>400</v>
      </c>
      <c r="AG105" s="1" t="s">
        <v>462</v>
      </c>
      <c r="AH105" s="7">
        <v>0.3</v>
      </c>
      <c r="AI105" s="7">
        <v>0.6</v>
      </c>
      <c r="AJ105" s="7" t="s">
        <v>39</v>
      </c>
      <c r="AK105" s="11" t="s">
        <v>588</v>
      </c>
    </row>
    <row r="106" spans="1:37">
      <c r="A106" s="39">
        <f t="shared" ref="A106:A113" si="7">A105</f>
        <v>13</v>
      </c>
      <c r="B106" s="9" t="s">
        <v>275</v>
      </c>
      <c r="C106" s="2" t="s">
        <v>317</v>
      </c>
      <c r="D106" s="2" t="s">
        <v>323</v>
      </c>
      <c r="E106" s="1" t="s">
        <v>305</v>
      </c>
      <c r="F106" s="1" t="s">
        <v>530</v>
      </c>
      <c r="G106" s="1" t="s">
        <v>68</v>
      </c>
      <c r="H106" s="1" t="s">
        <v>36</v>
      </c>
      <c r="I106" s="1" t="s">
        <v>114</v>
      </c>
      <c r="K106" s="1" t="s">
        <v>38</v>
      </c>
      <c r="L106" s="1" t="s">
        <v>145</v>
      </c>
      <c r="M106" s="1" t="s">
        <v>179</v>
      </c>
      <c r="N106" s="1" t="s">
        <v>41</v>
      </c>
      <c r="O106" s="34">
        <f t="shared" si="6"/>
        <v>1.6853932584269664</v>
      </c>
      <c r="P106" s="9">
        <v>45</v>
      </c>
      <c r="Q106" s="9">
        <v>26.7</v>
      </c>
      <c r="R106" s="1" t="s">
        <v>532</v>
      </c>
      <c r="S106" s="1" t="s">
        <v>43</v>
      </c>
      <c r="T106" s="1" t="s">
        <v>131</v>
      </c>
      <c r="U106" s="9" t="s">
        <v>63</v>
      </c>
      <c r="V106" s="1" t="s">
        <v>46</v>
      </c>
      <c r="X106" s="9" t="s">
        <v>526</v>
      </c>
      <c r="Y106" s="9" t="s">
        <v>527</v>
      </c>
      <c r="Z106" s="9" t="s">
        <v>368</v>
      </c>
      <c r="AA106" s="13" t="s">
        <v>536</v>
      </c>
      <c r="AB106" s="1" t="s">
        <v>50</v>
      </c>
      <c r="AC106" s="13" t="s">
        <v>355</v>
      </c>
      <c r="AD106" s="1" t="s">
        <v>39</v>
      </c>
      <c r="AE106"/>
      <c r="AF106" s="9" t="s">
        <v>407</v>
      </c>
      <c r="AG106" s="1" t="s">
        <v>525</v>
      </c>
      <c r="AH106" s="7">
        <v>0.23809523809523808</v>
      </c>
      <c r="AI106" s="7">
        <v>0.3</v>
      </c>
      <c r="AJ106" s="7">
        <v>1</v>
      </c>
    </row>
    <row r="107" spans="1:37">
      <c r="A107" s="39">
        <f t="shared" si="7"/>
        <v>13</v>
      </c>
      <c r="B107" s="9" t="s">
        <v>275</v>
      </c>
      <c r="C107" s="2" t="s">
        <v>324</v>
      </c>
      <c r="D107" s="2" t="s">
        <v>325</v>
      </c>
      <c r="E107" s="1" t="s">
        <v>305</v>
      </c>
      <c r="F107" s="1" t="s">
        <v>498</v>
      </c>
      <c r="G107" s="1" t="s">
        <v>68</v>
      </c>
      <c r="H107" s="1" t="s">
        <v>36</v>
      </c>
      <c r="I107" s="1" t="s">
        <v>69</v>
      </c>
      <c r="K107" s="1" t="s">
        <v>38</v>
      </c>
      <c r="L107" s="1" t="s">
        <v>326</v>
      </c>
      <c r="M107" s="1" t="s">
        <v>40</v>
      </c>
      <c r="N107" s="1" t="s">
        <v>55</v>
      </c>
      <c r="O107" s="34">
        <f t="shared" si="6"/>
        <v>2.7185185185185188</v>
      </c>
      <c r="P107" s="9">
        <v>36.700000000000003</v>
      </c>
      <c r="Q107" s="9">
        <v>13.5</v>
      </c>
      <c r="R107" s="1" t="s">
        <v>42</v>
      </c>
      <c r="S107" s="1" t="s">
        <v>126</v>
      </c>
      <c r="T107" s="1" t="s">
        <v>44</v>
      </c>
      <c r="U107" s="1" t="s">
        <v>63</v>
      </c>
      <c r="V107" s="1" t="s">
        <v>46</v>
      </c>
      <c r="X107" s="1" t="s">
        <v>327</v>
      </c>
      <c r="Y107" s="1" t="s">
        <v>501</v>
      </c>
      <c r="Z107" s="1" t="s">
        <v>39</v>
      </c>
      <c r="AA107" s="9" t="s">
        <v>190</v>
      </c>
      <c r="AB107" s="1" t="s">
        <v>83</v>
      </c>
      <c r="AC107" s="9" t="s">
        <v>39</v>
      </c>
      <c r="AD107" s="1" t="s">
        <v>39</v>
      </c>
      <c r="AE107" s="1" t="s">
        <v>328</v>
      </c>
      <c r="AF107" s="9" t="s">
        <v>499</v>
      </c>
      <c r="AG107" s="1" t="s">
        <v>500</v>
      </c>
      <c r="AH107" s="7">
        <v>9.0909090909090912E-2</v>
      </c>
      <c r="AI107" s="7">
        <v>0.5</v>
      </c>
      <c r="AJ107" s="7">
        <v>0.9</v>
      </c>
    </row>
    <row r="108" spans="1:37">
      <c r="A108" s="39">
        <f t="shared" si="7"/>
        <v>13</v>
      </c>
      <c r="B108" s="9" t="s">
        <v>275</v>
      </c>
      <c r="C108" s="2" t="s">
        <v>324</v>
      </c>
      <c r="D108" s="2" t="s">
        <v>329</v>
      </c>
      <c r="E108" s="1" t="s">
        <v>305</v>
      </c>
      <c r="F108" s="1" t="s">
        <v>502</v>
      </c>
      <c r="G108" s="1" t="s">
        <v>68</v>
      </c>
      <c r="H108" s="1" t="s">
        <v>36</v>
      </c>
      <c r="I108" s="1" t="s">
        <v>69</v>
      </c>
      <c r="K108" s="1" t="s">
        <v>38</v>
      </c>
      <c r="L108" s="1" t="s">
        <v>326</v>
      </c>
      <c r="M108" s="1" t="s">
        <v>40</v>
      </c>
      <c r="N108" s="1" t="s">
        <v>41</v>
      </c>
      <c r="O108" s="34">
        <f t="shared" si="6"/>
        <v>1.2304147465437789</v>
      </c>
      <c r="P108" s="9">
        <v>26.7</v>
      </c>
      <c r="Q108" s="9">
        <v>21.7</v>
      </c>
      <c r="R108" s="1" t="s">
        <v>42</v>
      </c>
      <c r="S108" s="1" t="s">
        <v>280</v>
      </c>
      <c r="T108" s="1" t="s">
        <v>44</v>
      </c>
      <c r="U108" s="1" t="s">
        <v>180</v>
      </c>
      <c r="V108" s="1" t="s">
        <v>46</v>
      </c>
      <c r="X108" s="9" t="s">
        <v>47</v>
      </c>
      <c r="Y108" s="1" t="s">
        <v>331</v>
      </c>
      <c r="Z108" s="1" t="s">
        <v>39</v>
      </c>
      <c r="AA108" s="9" t="s">
        <v>190</v>
      </c>
      <c r="AB108" s="1" t="s">
        <v>370</v>
      </c>
      <c r="AC108" s="9" t="s">
        <v>39</v>
      </c>
      <c r="AD108" s="1" t="s">
        <v>39</v>
      </c>
      <c r="AE108" s="1" t="s">
        <v>505</v>
      </c>
      <c r="AF108" s="9" t="s">
        <v>503</v>
      </c>
      <c r="AG108" s="1" t="s">
        <v>504</v>
      </c>
      <c r="AH108" s="7">
        <v>0.2</v>
      </c>
      <c r="AI108" s="7">
        <v>0.4</v>
      </c>
      <c r="AJ108" s="7">
        <v>0.9</v>
      </c>
    </row>
    <row r="109" spans="1:37">
      <c r="A109" s="39">
        <f t="shared" si="7"/>
        <v>13</v>
      </c>
      <c r="B109" s="9" t="s">
        <v>275</v>
      </c>
      <c r="C109" s="2" t="s">
        <v>332</v>
      </c>
      <c r="D109" s="2" t="s">
        <v>333</v>
      </c>
      <c r="E109" s="1" t="s">
        <v>305</v>
      </c>
      <c r="F109" s="1" t="s">
        <v>492</v>
      </c>
      <c r="G109" s="1" t="s">
        <v>68</v>
      </c>
      <c r="H109" s="1" t="s">
        <v>36</v>
      </c>
      <c r="I109" s="1" t="s">
        <v>69</v>
      </c>
      <c r="K109" s="1" t="s">
        <v>38</v>
      </c>
      <c r="L109" s="1" t="s">
        <v>321</v>
      </c>
      <c r="M109" s="1" t="s">
        <v>40</v>
      </c>
      <c r="N109" s="1" t="s">
        <v>55</v>
      </c>
      <c r="O109" s="34">
        <f t="shared" si="6"/>
        <v>2</v>
      </c>
      <c r="P109" s="9">
        <v>30</v>
      </c>
      <c r="Q109" s="9">
        <v>15</v>
      </c>
      <c r="R109" s="1" t="s">
        <v>80</v>
      </c>
      <c r="S109" s="1" t="s">
        <v>280</v>
      </c>
      <c r="T109" s="1" t="s">
        <v>44</v>
      </c>
      <c r="U109" s="1" t="s">
        <v>63</v>
      </c>
      <c r="V109" s="1" t="s">
        <v>46</v>
      </c>
      <c r="X109" s="1" t="s">
        <v>47</v>
      </c>
      <c r="Y109" s="1" t="s">
        <v>335</v>
      </c>
      <c r="Z109" s="1" t="s">
        <v>39</v>
      </c>
      <c r="AA109" s="9" t="s">
        <v>190</v>
      </c>
      <c r="AB109" s="1" t="s">
        <v>370</v>
      </c>
      <c r="AC109" s="9" t="s">
        <v>39</v>
      </c>
      <c r="AD109" s="1" t="s">
        <v>39</v>
      </c>
      <c r="AE109"/>
      <c r="AF109" t="s">
        <v>400</v>
      </c>
      <c r="AG109" s="1" t="s">
        <v>462</v>
      </c>
      <c r="AH109" s="7">
        <v>0.19047619047619047</v>
      </c>
      <c r="AI109" s="7">
        <v>0.52380952380952384</v>
      </c>
      <c r="AJ109" s="7" t="s">
        <v>39</v>
      </c>
      <c r="AK109" s="11" t="s">
        <v>453</v>
      </c>
    </row>
    <row r="110" spans="1:37">
      <c r="A110" s="39">
        <f t="shared" si="7"/>
        <v>13</v>
      </c>
      <c r="B110" s="9" t="s">
        <v>275</v>
      </c>
      <c r="C110" s="2" t="s">
        <v>336</v>
      </c>
      <c r="D110" s="2" t="s">
        <v>337</v>
      </c>
      <c r="E110" s="1" t="s">
        <v>305</v>
      </c>
      <c r="F110" s="1" t="s">
        <v>493</v>
      </c>
      <c r="G110" s="1" t="s">
        <v>68</v>
      </c>
      <c r="H110" s="1" t="s">
        <v>36</v>
      </c>
      <c r="I110" s="1" t="s">
        <v>69</v>
      </c>
      <c r="K110" s="1" t="s">
        <v>38</v>
      </c>
      <c r="L110" s="1" t="s">
        <v>326</v>
      </c>
      <c r="M110" s="1" t="s">
        <v>40</v>
      </c>
      <c r="N110" s="1" t="s">
        <v>55</v>
      </c>
      <c r="O110" s="34">
        <f t="shared" si="6"/>
        <v>2.0054644808743172</v>
      </c>
      <c r="P110" s="9">
        <v>36.700000000000003</v>
      </c>
      <c r="Q110" s="9">
        <v>18.3</v>
      </c>
      <c r="R110" s="1" t="s">
        <v>42</v>
      </c>
      <c r="S110" s="1" t="s">
        <v>126</v>
      </c>
      <c r="T110" s="1" t="s">
        <v>44</v>
      </c>
      <c r="U110" s="1" t="s">
        <v>63</v>
      </c>
      <c r="V110" s="1" t="s">
        <v>46</v>
      </c>
      <c r="X110" s="1" t="s">
        <v>105</v>
      </c>
      <c r="Y110" s="1" t="s">
        <v>48</v>
      </c>
      <c r="Z110" s="1" t="s">
        <v>39</v>
      </c>
      <c r="AA110" s="9" t="s">
        <v>190</v>
      </c>
      <c r="AB110" s="1" t="s">
        <v>370</v>
      </c>
      <c r="AC110" s="9" t="s">
        <v>39</v>
      </c>
      <c r="AD110" s="1" t="s">
        <v>39</v>
      </c>
      <c r="AE110" s="1" t="s">
        <v>339</v>
      </c>
      <c r="AF110" s="9" t="s">
        <v>400</v>
      </c>
      <c r="AG110" s="1" t="s">
        <v>494</v>
      </c>
      <c r="AH110" s="7">
        <v>0.2</v>
      </c>
      <c r="AI110" s="7">
        <v>0.4</v>
      </c>
      <c r="AJ110" s="7">
        <v>0.9</v>
      </c>
    </row>
    <row r="111" spans="1:37">
      <c r="A111" s="39">
        <f t="shared" si="7"/>
        <v>13</v>
      </c>
      <c r="B111" s="9" t="s">
        <v>275</v>
      </c>
      <c r="C111" s="2" t="s">
        <v>336</v>
      </c>
      <c r="D111" s="2" t="s">
        <v>340</v>
      </c>
      <c r="E111" s="1" t="s">
        <v>305</v>
      </c>
      <c r="F111" s="1" t="s">
        <v>495</v>
      </c>
      <c r="G111" s="1" t="s">
        <v>68</v>
      </c>
      <c r="H111" s="1" t="s">
        <v>36</v>
      </c>
      <c r="I111" s="1" t="s">
        <v>69</v>
      </c>
      <c r="K111" s="1" t="s">
        <v>38</v>
      </c>
      <c r="L111" s="1" t="s">
        <v>326</v>
      </c>
      <c r="M111" s="1" t="s">
        <v>40</v>
      </c>
      <c r="N111" s="1" t="s">
        <v>41</v>
      </c>
      <c r="O111" s="34">
        <f t="shared" si="6"/>
        <v>1.75</v>
      </c>
      <c r="P111" s="9">
        <v>35</v>
      </c>
      <c r="Q111" s="9">
        <v>20</v>
      </c>
      <c r="R111" s="1" t="s">
        <v>42</v>
      </c>
      <c r="S111" s="9" t="s">
        <v>137</v>
      </c>
      <c r="T111" s="1" t="s">
        <v>131</v>
      </c>
      <c r="U111" s="1" t="s">
        <v>63</v>
      </c>
      <c r="V111" s="1" t="s">
        <v>46</v>
      </c>
      <c r="X111" s="1" t="s">
        <v>105</v>
      </c>
      <c r="Y111" s="1" t="s">
        <v>497</v>
      </c>
      <c r="Z111" s="1" t="s">
        <v>39</v>
      </c>
      <c r="AA111" s="9" t="s">
        <v>190</v>
      </c>
      <c r="AB111" s="9" t="s">
        <v>370</v>
      </c>
      <c r="AC111" s="9" t="s">
        <v>39</v>
      </c>
      <c r="AD111" s="1" t="s">
        <v>39</v>
      </c>
      <c r="AE111" s="1" t="s">
        <v>339</v>
      </c>
      <c r="AF111" s="9" t="s">
        <v>400</v>
      </c>
      <c r="AG111" s="1" t="s">
        <v>496</v>
      </c>
      <c r="AH111" s="7">
        <v>0.16666666666666666</v>
      </c>
      <c r="AI111" s="7">
        <v>0.33333333333333331</v>
      </c>
      <c r="AJ111" s="7">
        <v>0.6</v>
      </c>
    </row>
    <row r="112" spans="1:37">
      <c r="A112" s="39">
        <f t="shared" si="7"/>
        <v>13</v>
      </c>
      <c r="B112" s="9" t="s">
        <v>275</v>
      </c>
      <c r="C112" s="2" t="s">
        <v>342</v>
      </c>
      <c r="D112" s="2" t="s">
        <v>343</v>
      </c>
      <c r="E112" s="1" t="s">
        <v>305</v>
      </c>
      <c r="F112" s="1" t="s">
        <v>506</v>
      </c>
      <c r="G112" s="1" t="s">
        <v>68</v>
      </c>
      <c r="H112" s="1" t="s">
        <v>36</v>
      </c>
      <c r="I112" s="1" t="s">
        <v>69</v>
      </c>
      <c r="K112" s="1" t="s">
        <v>38</v>
      </c>
      <c r="L112" s="1" t="s">
        <v>326</v>
      </c>
      <c r="M112" s="1" t="s">
        <v>40</v>
      </c>
      <c r="N112" s="1" t="s">
        <v>41</v>
      </c>
      <c r="O112" s="34">
        <f t="shared" si="6"/>
        <v>1.6912442396313365</v>
      </c>
      <c r="P112" s="9">
        <v>36.700000000000003</v>
      </c>
      <c r="Q112" s="9">
        <v>21.7</v>
      </c>
      <c r="R112" s="1" t="s">
        <v>205</v>
      </c>
      <c r="S112" s="1" t="s">
        <v>137</v>
      </c>
      <c r="T112" s="1" t="s">
        <v>44</v>
      </c>
      <c r="U112" s="1" t="s">
        <v>63</v>
      </c>
      <c r="V112" s="1" t="s">
        <v>46</v>
      </c>
      <c r="X112" s="1" t="s">
        <v>47</v>
      </c>
      <c r="Y112" s="1" t="s">
        <v>508</v>
      </c>
      <c r="Z112" s="1" t="s">
        <v>39</v>
      </c>
      <c r="AA112" s="9" t="s">
        <v>190</v>
      </c>
      <c r="AB112" s="1" t="s">
        <v>83</v>
      </c>
      <c r="AC112" s="9" t="s">
        <v>39</v>
      </c>
      <c r="AD112" s="1" t="s">
        <v>39</v>
      </c>
      <c r="AF112" s="9" t="s">
        <v>400</v>
      </c>
      <c r="AG112" s="1" t="s">
        <v>507</v>
      </c>
      <c r="AH112" s="7">
        <v>0.1875</v>
      </c>
      <c r="AI112" s="7">
        <v>0.5</v>
      </c>
      <c r="AJ112" s="7">
        <v>0.5</v>
      </c>
      <c r="AK112" s="11" t="s">
        <v>453</v>
      </c>
    </row>
    <row r="113" spans="1:37">
      <c r="A113" s="39">
        <f t="shared" si="7"/>
        <v>13</v>
      </c>
      <c r="B113" s="9" t="s">
        <v>275</v>
      </c>
      <c r="C113" s="2" t="s">
        <v>342</v>
      </c>
      <c r="D113" s="2" t="s">
        <v>345</v>
      </c>
      <c r="E113" s="1" t="s">
        <v>305</v>
      </c>
      <c r="F113" s="1" t="s">
        <v>509</v>
      </c>
      <c r="G113" s="1" t="s">
        <v>68</v>
      </c>
      <c r="H113" s="1" t="s">
        <v>36</v>
      </c>
      <c r="I113" s="1" t="s">
        <v>69</v>
      </c>
      <c r="K113" s="1" t="s">
        <v>38</v>
      </c>
      <c r="L113" s="1" t="s">
        <v>326</v>
      </c>
      <c r="M113" s="1" t="s">
        <v>40</v>
      </c>
      <c r="N113" s="1" t="s">
        <v>41</v>
      </c>
      <c r="O113" s="34">
        <f t="shared" si="6"/>
        <v>1.7322404371584699</v>
      </c>
      <c r="P113" s="9">
        <v>31.7</v>
      </c>
      <c r="Q113" s="9">
        <v>18.3</v>
      </c>
      <c r="R113" s="9" t="s">
        <v>532</v>
      </c>
      <c r="S113" s="1" t="s">
        <v>137</v>
      </c>
      <c r="T113" s="1" t="s">
        <v>44</v>
      </c>
      <c r="U113" s="1" t="s">
        <v>63</v>
      </c>
      <c r="V113" s="1" t="s">
        <v>46</v>
      </c>
      <c r="X113" s="9" t="s">
        <v>47</v>
      </c>
      <c r="Y113" s="1" t="s">
        <v>48</v>
      </c>
      <c r="Z113" s="1" t="s">
        <v>39</v>
      </c>
      <c r="AA113" s="9" t="s">
        <v>190</v>
      </c>
      <c r="AB113" s="1" t="s">
        <v>370</v>
      </c>
      <c r="AC113" s="9" t="s">
        <v>148</v>
      </c>
      <c r="AD113" s="1" t="s">
        <v>39</v>
      </c>
      <c r="AF113" s="9" t="s">
        <v>416</v>
      </c>
      <c r="AG113" s="1" t="s">
        <v>462</v>
      </c>
      <c r="AH113" s="7">
        <v>0.2</v>
      </c>
      <c r="AI113" s="7">
        <v>0.6</v>
      </c>
      <c r="AJ113" s="7" t="s">
        <v>39</v>
      </c>
      <c r="AK113" s="11" t="s">
        <v>453</v>
      </c>
    </row>
    <row r="114" spans="1:37">
      <c r="A114" s="39">
        <v>14</v>
      </c>
      <c r="B114" s="9" t="s">
        <v>275</v>
      </c>
      <c r="C114" s="2" t="s">
        <v>347</v>
      </c>
      <c r="D114" s="2" t="s">
        <v>348</v>
      </c>
      <c r="E114" s="1" t="s">
        <v>349</v>
      </c>
      <c r="F114" s="1" t="s">
        <v>350</v>
      </c>
      <c r="G114" s="1" t="s">
        <v>68</v>
      </c>
      <c r="H114" s="1" t="s">
        <v>36</v>
      </c>
      <c r="I114" s="1" t="s">
        <v>69</v>
      </c>
      <c r="K114" s="1" t="s">
        <v>38</v>
      </c>
      <c r="L114" s="1" t="s">
        <v>326</v>
      </c>
      <c r="M114" s="1" t="s">
        <v>40</v>
      </c>
      <c r="N114" s="1" t="s">
        <v>55</v>
      </c>
      <c r="O114" s="34">
        <f t="shared" si="6"/>
        <v>2</v>
      </c>
      <c r="P114" s="9">
        <v>35</v>
      </c>
      <c r="Q114" s="9">
        <v>17.5</v>
      </c>
      <c r="R114" s="1" t="s">
        <v>205</v>
      </c>
      <c r="S114" s="1" t="s">
        <v>99</v>
      </c>
      <c r="T114" s="1" t="s">
        <v>44</v>
      </c>
      <c r="U114" s="1" t="s">
        <v>63</v>
      </c>
      <c r="V114" s="1" t="s">
        <v>46</v>
      </c>
      <c r="X114" s="1" t="s">
        <v>47</v>
      </c>
      <c r="Y114" s="1" t="s">
        <v>48</v>
      </c>
      <c r="Z114" s="1" t="s">
        <v>39</v>
      </c>
      <c r="AA114" s="13" t="s">
        <v>190</v>
      </c>
      <c r="AB114" s="1" t="s">
        <v>370</v>
      </c>
      <c r="AC114" s="9" t="s">
        <v>39</v>
      </c>
      <c r="AD114" s="1" t="s">
        <v>39</v>
      </c>
      <c r="AF114" s="9" t="s">
        <v>400</v>
      </c>
      <c r="AG114" s="1" t="s">
        <v>462</v>
      </c>
      <c r="AH114" s="7">
        <v>0.2</v>
      </c>
      <c r="AI114" s="7">
        <v>0.47619047619047616</v>
      </c>
      <c r="AJ114" s="7" t="s">
        <v>39</v>
      </c>
      <c r="AK114" s="11" t="s">
        <v>453</v>
      </c>
    </row>
    <row r="115" spans="1:37">
      <c r="A115" s="39">
        <v>14</v>
      </c>
      <c r="B115" s="9" t="s">
        <v>275</v>
      </c>
      <c r="C115" s="2" t="s">
        <v>351</v>
      </c>
      <c r="D115" s="2" t="s">
        <v>352</v>
      </c>
      <c r="E115" s="1" t="s">
        <v>349</v>
      </c>
      <c r="F115" s="1" t="s">
        <v>353</v>
      </c>
      <c r="G115" s="1" t="s">
        <v>68</v>
      </c>
      <c r="H115" s="1" t="s">
        <v>36</v>
      </c>
      <c r="I115" s="1" t="s">
        <v>37</v>
      </c>
      <c r="K115" s="1" t="s">
        <v>38</v>
      </c>
      <c r="L115" s="1" t="s">
        <v>39</v>
      </c>
      <c r="M115" s="1" t="s">
        <v>140</v>
      </c>
      <c r="N115" s="1" t="s">
        <v>41</v>
      </c>
      <c r="O115" s="34">
        <f t="shared" si="6"/>
        <v>1.639344262295082</v>
      </c>
      <c r="P115" s="9">
        <v>30</v>
      </c>
      <c r="Q115" s="9">
        <v>18.3</v>
      </c>
      <c r="R115" s="1" t="s">
        <v>42</v>
      </c>
      <c r="S115" s="1" t="s">
        <v>280</v>
      </c>
      <c r="T115" s="1" t="s">
        <v>131</v>
      </c>
      <c r="U115" s="1" t="s">
        <v>63</v>
      </c>
      <c r="V115" s="1" t="s">
        <v>46</v>
      </c>
      <c r="X115" s="1" t="s">
        <v>105</v>
      </c>
      <c r="Y115" s="1" t="s">
        <v>466</v>
      </c>
      <c r="Z115" s="1" t="s">
        <v>354</v>
      </c>
      <c r="AA115" s="13" t="s">
        <v>190</v>
      </c>
      <c r="AB115" s="9" t="s">
        <v>89</v>
      </c>
      <c r="AC115" s="9" t="s">
        <v>462</v>
      </c>
      <c r="AD115" s="1" t="s">
        <v>39</v>
      </c>
      <c r="AF115" s="9" t="s">
        <v>450</v>
      </c>
      <c r="AG115" s="1" t="s">
        <v>462</v>
      </c>
      <c r="AH115" s="7">
        <v>0.2</v>
      </c>
      <c r="AI115" s="7">
        <v>0.5</v>
      </c>
      <c r="AJ115" s="7" t="s">
        <v>39</v>
      </c>
      <c r="AK115" s="11" t="s">
        <v>453</v>
      </c>
    </row>
    <row r="116" spans="1:37">
      <c r="A116" s="39">
        <v>14</v>
      </c>
      <c r="B116" s="9" t="s">
        <v>275</v>
      </c>
      <c r="C116" s="2" t="s">
        <v>351</v>
      </c>
      <c r="D116" s="2" t="s">
        <v>356</v>
      </c>
      <c r="E116" s="1" t="s">
        <v>349</v>
      </c>
      <c r="F116" s="1" t="s">
        <v>357</v>
      </c>
      <c r="G116" s="1" t="s">
        <v>68</v>
      </c>
      <c r="H116" s="1" t="s">
        <v>36</v>
      </c>
      <c r="I116" s="1" t="s">
        <v>37</v>
      </c>
      <c r="K116" s="1" t="s">
        <v>38</v>
      </c>
      <c r="L116" s="1" t="s">
        <v>39</v>
      </c>
      <c r="M116" s="1" t="s">
        <v>140</v>
      </c>
      <c r="N116" s="1" t="s">
        <v>41</v>
      </c>
      <c r="O116" s="34">
        <f t="shared" si="6"/>
        <v>1.7322404371584699</v>
      </c>
      <c r="P116" s="9">
        <v>31.7</v>
      </c>
      <c r="Q116" s="9">
        <v>18.3</v>
      </c>
      <c r="R116" s="1" t="s">
        <v>42</v>
      </c>
      <c r="S116" s="9" t="s">
        <v>99</v>
      </c>
      <c r="T116" s="1" t="s">
        <v>131</v>
      </c>
      <c r="U116" s="1" t="s">
        <v>63</v>
      </c>
      <c r="V116" s="1" t="s">
        <v>46</v>
      </c>
      <c r="X116" s="1" t="s">
        <v>105</v>
      </c>
      <c r="Y116" s="9" t="s">
        <v>466</v>
      </c>
      <c r="Z116" s="1" t="s">
        <v>49</v>
      </c>
      <c r="AA116" s="13" t="s">
        <v>190</v>
      </c>
      <c r="AB116" s="1" t="s">
        <v>89</v>
      </c>
      <c r="AC116" s="9" t="s">
        <v>462</v>
      </c>
      <c r="AD116" s="1" t="s">
        <v>39</v>
      </c>
      <c r="AF116" s="9" t="s">
        <v>394</v>
      </c>
      <c r="AG116" s="9" t="s">
        <v>462</v>
      </c>
      <c r="AH116" s="7">
        <v>0.1</v>
      </c>
      <c r="AI116" s="7">
        <v>0.6</v>
      </c>
      <c r="AJ116" s="7" t="s">
        <v>39</v>
      </c>
      <c r="AK116" s="11" t="s">
        <v>453</v>
      </c>
    </row>
    <row r="117" spans="1:37">
      <c r="A117" s="39">
        <v>14</v>
      </c>
      <c r="B117" s="9" t="s">
        <v>275</v>
      </c>
      <c r="C117" s="2" t="s">
        <v>358</v>
      </c>
      <c r="D117" s="2" t="s">
        <v>359</v>
      </c>
      <c r="E117" s="1" t="s">
        <v>349</v>
      </c>
      <c r="F117" s="1" t="s">
        <v>346</v>
      </c>
      <c r="G117" s="1" t="s">
        <v>68</v>
      </c>
      <c r="H117" s="1" t="s">
        <v>36</v>
      </c>
      <c r="I117" s="1" t="s">
        <v>37</v>
      </c>
      <c r="K117" s="1" t="s">
        <v>38</v>
      </c>
      <c r="L117" s="1" t="s">
        <v>39</v>
      </c>
      <c r="M117" s="1" t="s">
        <v>140</v>
      </c>
      <c r="N117" s="1" t="s">
        <v>55</v>
      </c>
      <c r="O117" s="34">
        <f t="shared" si="6"/>
        <v>2.6393442622950816</v>
      </c>
      <c r="P117" s="9">
        <v>48.3</v>
      </c>
      <c r="Q117" s="9">
        <v>18.3</v>
      </c>
      <c r="R117" s="1" t="s">
        <v>80</v>
      </c>
      <c r="S117" s="1" t="s">
        <v>280</v>
      </c>
      <c r="T117" s="1" t="s">
        <v>44</v>
      </c>
      <c r="U117" s="1" t="s">
        <v>63</v>
      </c>
      <c r="V117" s="1" t="s">
        <v>46</v>
      </c>
      <c r="X117" s="1" t="s">
        <v>465</v>
      </c>
      <c r="Y117" s="1" t="s">
        <v>464</v>
      </c>
      <c r="Z117" s="1" t="s">
        <v>49</v>
      </c>
      <c r="AA117" s="13" t="s">
        <v>536</v>
      </c>
      <c r="AB117" s="1" t="s">
        <v>50</v>
      </c>
      <c r="AC117" s="9" t="s">
        <v>462</v>
      </c>
      <c r="AD117" s="1" t="s">
        <v>39</v>
      </c>
      <c r="AF117" s="9" t="s">
        <v>463</v>
      </c>
      <c r="AG117" s="1" t="s">
        <v>462</v>
      </c>
      <c r="AH117" s="7">
        <v>0.1111111111111111</v>
      </c>
      <c r="AI117" s="7">
        <v>0.5</v>
      </c>
      <c r="AJ117" s="7" t="s">
        <v>39</v>
      </c>
      <c r="AK117" s="11" t="s">
        <v>453</v>
      </c>
    </row>
    <row r="118" spans="1:37">
      <c r="A118" s="39">
        <v>14</v>
      </c>
      <c r="B118" s="9" t="s">
        <v>275</v>
      </c>
      <c r="C118" s="2" t="s">
        <v>360</v>
      </c>
      <c r="D118" s="2" t="s">
        <v>361</v>
      </c>
      <c r="E118" s="1" t="s">
        <v>349</v>
      </c>
      <c r="F118" s="1" t="s">
        <v>344</v>
      </c>
      <c r="G118" s="1" t="s">
        <v>68</v>
      </c>
      <c r="H118" s="1" t="s">
        <v>36</v>
      </c>
      <c r="I118" s="1" t="s">
        <v>37</v>
      </c>
      <c r="K118" s="1" t="s">
        <v>38</v>
      </c>
      <c r="L118" s="1" t="s">
        <v>39</v>
      </c>
      <c r="M118" s="1" t="s">
        <v>300</v>
      </c>
      <c r="N118" s="1" t="s">
        <v>55</v>
      </c>
      <c r="O118" s="34">
        <f t="shared" si="6"/>
        <v>2.1133333333333333</v>
      </c>
      <c r="P118" s="9">
        <v>31.7</v>
      </c>
      <c r="Q118" s="9">
        <v>15</v>
      </c>
      <c r="R118" s="9" t="s">
        <v>205</v>
      </c>
      <c r="S118" s="1" t="s">
        <v>99</v>
      </c>
      <c r="T118" s="1" t="s">
        <v>44</v>
      </c>
      <c r="U118" s="1" t="s">
        <v>180</v>
      </c>
      <c r="V118" s="1" t="s">
        <v>46</v>
      </c>
      <c r="X118" s="1" t="s">
        <v>362</v>
      </c>
      <c r="Y118" s="1" t="s">
        <v>460</v>
      </c>
      <c r="Z118" s="1" t="s">
        <v>461</v>
      </c>
      <c r="AA118" s="13" t="s">
        <v>190</v>
      </c>
      <c r="AB118" s="9" t="s">
        <v>89</v>
      </c>
      <c r="AC118" s="9" t="s">
        <v>462</v>
      </c>
      <c r="AD118" s="1" t="s">
        <v>39</v>
      </c>
      <c r="AF118" s="9" t="s">
        <v>445</v>
      </c>
      <c r="AG118" s="1" t="s">
        <v>283</v>
      </c>
      <c r="AH118" s="7">
        <v>0.15789473684210525</v>
      </c>
      <c r="AI118" s="7">
        <v>0.63157894736842102</v>
      </c>
      <c r="AJ118" s="7" t="s">
        <v>39</v>
      </c>
    </row>
    <row r="120" spans="1:37" s="1" customFormat="1">
      <c r="A120" s="40" t="s">
        <v>540</v>
      </c>
      <c r="D120" s="13"/>
      <c r="E120"/>
      <c r="F120"/>
      <c r="G120"/>
      <c r="H120"/>
      <c r="I120" s="17"/>
      <c r="J120"/>
      <c r="K120"/>
      <c r="L120"/>
      <c r="M120"/>
      <c r="N120"/>
      <c r="O120" s="9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 s="44"/>
      <c r="AI120" s="44"/>
      <c r="AJ120" s="44"/>
      <c r="AK120" s="11"/>
    </row>
    <row r="121" spans="1:37">
      <c r="B121" s="35" t="s">
        <v>533</v>
      </c>
    </row>
    <row r="125" spans="1:37">
      <c r="Q125" s="3" t="s">
        <v>363</v>
      </c>
    </row>
  </sheetData>
  <autoFilter ref="A1:AK118"/>
  <mergeCells count="1">
    <mergeCell ref="AH120:AJ120"/>
  </mergeCells>
  <conditionalFormatting sqref="O99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{67C9BC84-C6C9-477F-A57F-7ACC60E0DC1A}</x14:id>
        </ext>
      </extLst>
    </cfRule>
  </conditionalFormatting>
  <conditionalFormatting sqref="O100:O101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{6527C0BB-2226-47FC-9F29-AEBCB79C8CD7}</x14:id>
        </ext>
      </extLst>
    </cfRule>
  </conditionalFormatting>
  <conditionalFormatting sqref="O9:O19 O1:O7 O21:O104857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{39208CD9-F942-4793-AA48-47CCF70F8AA3}</x14:id>
        </ext>
      </extLst>
    </cfRule>
  </conditionalFormatting>
  <conditionalFormatting sqref="O2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{92369C6D-B1D5-43FD-A544-3C841E2ED397}</x14:id>
        </ext>
      </extLst>
    </cfRule>
  </conditionalFormatting>
  <conditionalFormatting sqref="O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{0FE8ECB1-62C1-4B03-880C-8189F3655907}</x14:id>
        </ext>
      </extLst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Roman,Standard"&amp;12&amp;A</oddHeader>
    <oddFooter>&amp;C&amp;"Times New Roman,Standard"&amp;12Seite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C9BC84-C6C9-477F-A57F-7ACC60E0DC1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O99</xm:sqref>
        </x14:conditionalFormatting>
        <x14:conditionalFormatting xmlns:xm="http://schemas.microsoft.com/office/excel/2006/main">
          <x14:cfRule type="dataBar" id="{6527C0BB-2226-47FC-9F29-AEBCB79C8CD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O100:O101</xm:sqref>
        </x14:conditionalFormatting>
        <x14:conditionalFormatting xmlns:xm="http://schemas.microsoft.com/office/excel/2006/main">
          <x14:cfRule type="dataBar" id="{39208CD9-F942-4793-AA48-47CCF70F8AA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O9:O19 O1:O7 O21:O1048576</xm:sqref>
        </x14:conditionalFormatting>
        <x14:conditionalFormatting xmlns:xm="http://schemas.microsoft.com/office/excel/2006/main">
          <x14:cfRule type="dataBar" id="{92369C6D-B1D5-43FD-A544-3C841E2ED39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O20</xm:sqref>
        </x14:conditionalFormatting>
        <x14:conditionalFormatting xmlns:xm="http://schemas.microsoft.com/office/excel/2006/main">
          <x14:cfRule type="dataBar" id="{0FE8ECB1-62C1-4B03-880C-8189F365590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Content</vt:lpstr>
      <vt:lpstr>List</vt:lpstr>
      <vt:lpstr>List!_FilterDatabase_0</vt:lpstr>
      <vt:lpstr>List!_FilterDatabase_0_0</vt:lpstr>
      <vt:lpstr>List!_FilterDatabase_0_0_0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BlaBla</cp:lastModifiedBy>
  <cp:revision>0</cp:revision>
  <dcterms:created xsi:type="dcterms:W3CDTF">2015-09-21T09:53:05Z</dcterms:created>
  <dcterms:modified xsi:type="dcterms:W3CDTF">2016-04-22T16:33:27Z</dcterms:modified>
  <dc:language>en-GB</dc:language>
</cp:coreProperties>
</file>